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l 1" sheetId="1" r:id="rId1"/>
    <sheet name="zal 2" sheetId="2" r:id="rId2"/>
    <sheet name="zał 2a" sheetId="3" r:id="rId3"/>
  </sheets>
  <definedNames>
    <definedName name="_xlnm.Print_Titles" localSheetId="2">'zał 2a'!$6:$10</definedName>
  </definedNames>
  <calcPr fullCalcOnLoad="1"/>
</workbook>
</file>

<file path=xl/sharedStrings.xml><?xml version="1.0" encoding="utf-8"?>
<sst xmlns="http://schemas.openxmlformats.org/spreadsheetml/2006/main" count="186" uniqueCount="131">
  <si>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</si>
  <si>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</si>
  <si>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</si>
  <si>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</si>
  <si>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</si>
  <si>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</si>
  <si>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</si>
  <si>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</si>
  <si>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</si>
  <si>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563 877,87</t>
  </si>
  <si>
    <t>524 359,00</t>
  </si>
  <si>
    <t>1 088 236,87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</si>
  <si>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</si>
  <si>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</si>
  <si>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</si>
  <si>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</si>
  <si>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392 876,00</t>
  </si>
  <si>
    <t>917 235,00</t>
  </si>
  <si>
    <t>756</t>
  </si>
  <si>
    <t>Dochody od osób prawnych, od osób fizycznych i od innych jednostek nieposiadających osobowości prawnej oraz wydatki związane z ich poborem</t>
  </si>
  <si>
    <t>4 366 283,00</t>
  </si>
  <si>
    <t>- 74 337,00</t>
  </si>
  <si>
    <t>4 291 946,00</t>
  </si>
  <si>
    <t>75621</t>
  </si>
  <si>
    <t>Udziały gmin w podatkach stanowiących dochód budżetu państwa</t>
  </si>
  <si>
    <t>1 858 334,00</t>
  </si>
  <si>
    <t>1 783 997,00</t>
  </si>
  <si>
    <t>0010</t>
  </si>
  <si>
    <t>Podatek dochodowy od osób fizycznych</t>
  </si>
  <si>
    <t>758</t>
  </si>
  <si>
    <t>Różne rozliczenia</t>
  </si>
  <si>
    <t>7 092 957,00</t>
  </si>
  <si>
    <t>142 455,00</t>
  </si>
  <si>
    <t>7 235 412,00</t>
  </si>
  <si>
    <t>75801</t>
  </si>
  <si>
    <t>Część oświatowa subwencji ogólnej dla jednostek samorządu terytorialnego</t>
  </si>
  <si>
    <t>4 776 625,00</t>
  </si>
  <si>
    <t>4 919 080,00</t>
  </si>
  <si>
    <t>2920</t>
  </si>
  <si>
    <t>Subwencje ogólne z budżetu państwa</t>
  </si>
  <si>
    <t>900</t>
  </si>
  <si>
    <t>Gospodarka komunalna i ochrona środowiska</t>
  </si>
  <si>
    <t>0,00</t>
  </si>
  <si>
    <t>204 517,00</t>
  </si>
  <si>
    <t>90005</t>
  </si>
  <si>
    <t>Ochrona powietrza atmosferycznego i klimatu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</si>
  <si>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</si>
  <si>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</si>
  <si>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Razem:</t>
  </si>
  <si>
    <t>18 432 980,80</t>
  </si>
  <si>
    <t>796 994,00</t>
  </si>
  <si>
    <t>19 229 974,80</t>
  </si>
  <si>
    <t>Zmiany w planie dochodów w budżecie gminy na 2012 rok</t>
  </si>
  <si>
    <t>Przewodniczący Rady Gminy</t>
  </si>
  <si>
    <t>Krzysztof Jan Rakowski</t>
  </si>
  <si>
    <t>Załącznik Nr 1 do Uchwały Rady Gminy Nr XXI N/117/12  z dnia 16 kwietnia 2012 r.</t>
  </si>
  <si>
    <t>Załącznik Nr 2 do Uchwały Nr XXI N/117/12 Rady Gminy Somianka z dnia 16 kwietnia 2012 r.</t>
  </si>
  <si>
    <t>Zmiany w planie wydatków w budżecie gminy na 2012 rok</t>
  </si>
  <si>
    <t>3 382 175,00</t>
  </si>
  <si>
    <t>4 179 169,00</t>
  </si>
  <si>
    <t>30 000,00</t>
  </si>
  <si>
    <t>826 994,00</t>
  </si>
  <si>
    <t>6050</t>
  </si>
  <si>
    <t>Wydatki inwestycyjne jednostek budżetowych</t>
  </si>
  <si>
    <t>18 390 030,80</t>
  </si>
  <si>
    <t>19 187 024,80</t>
  </si>
  <si>
    <t>Załącznik Nr 2a</t>
  </si>
  <si>
    <t>do Uchwały  Nr XXI N/117/12 Rady Gminy Somianka</t>
  </si>
  <si>
    <t>z dnia 16 kwietnia  2012 r.</t>
  </si>
  <si>
    <t>Zadania inwestycyjne w 2012 r.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</si>
  <si>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</si>
  <si>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</si>
  <si>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</si>
  <si>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</si>
  <si>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</si>
  <si>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</si>
  <si>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2012 (8+9+10+11)</t>
  </si>
  <si>
    <t>z tego źródła finansowania</t>
  </si>
  <si>
    <t>środki własne</t>
  </si>
  <si>
    <t>pożyczki na wyprzedzające finansownie z BGK</t>
  </si>
  <si>
    <t>Narodowy Program Przebudowy Dróg</t>
  </si>
  <si>
    <t>Inne środki</t>
  </si>
  <si>
    <t>Pomoc finansowa powiatu</t>
  </si>
  <si>
    <t>1.</t>
  </si>
  <si>
    <t>150</t>
  </si>
  <si>
    <t>15011</t>
  </si>
  <si>
    <t>Przyspieszenie wzrostu konkurencyjności województwa mazowieckiego przez budowanie społeczeństwa informacyjnego i gospodarki opartej na wiedzy, poprzez stworzenie zintegrowanych baz wiedzy na mazowszu</t>
  </si>
  <si>
    <t>Województwo Mazowieckie</t>
  </si>
  <si>
    <t>Razem dz. 010</t>
  </si>
  <si>
    <t>2.</t>
  </si>
  <si>
    <t>600</t>
  </si>
  <si>
    <t>60016</t>
  </si>
  <si>
    <t>Dokumentacja na drogi transportu rolnego:
-Nowe Kazłowo
- Jasieniec
-Stare Wypychy
- Celinowo</t>
  </si>
  <si>
    <t>Urząd Gminy</t>
  </si>
  <si>
    <t>Razem dz. 600</t>
  </si>
  <si>
    <t>3.</t>
  </si>
  <si>
    <t>750</t>
  </si>
  <si>
    <t>75095</t>
  </si>
  <si>
    <t>Rozwój elektronicznej administracji w samorządach województwa mazowieckiego wspomagającej niwelowanie dwudzielności potencjału województwa</t>
  </si>
  <si>
    <t>Województwo Mazowiecke</t>
  </si>
  <si>
    <t>Razem dz. 750</t>
  </si>
  <si>
    <t>4.</t>
  </si>
  <si>
    <t>754</t>
  </si>
  <si>
    <t>75404</t>
  </si>
  <si>
    <t>Wpłaty jednostek na państwowy fundusz celowy na finansowanie i dofinansowanie zadań inwestycyjnych</t>
  </si>
  <si>
    <t>Komenda Powiatowa Policji</t>
  </si>
  <si>
    <t>5.</t>
  </si>
  <si>
    <t>75412</t>
  </si>
  <si>
    <t>Wymiana dachu na budynku remizy OSP w Somiance</t>
  </si>
  <si>
    <t>Razem dz. 754</t>
  </si>
  <si>
    <t>6.</t>
  </si>
  <si>
    <t>801</t>
  </si>
  <si>
    <t>80195</t>
  </si>
  <si>
    <t>zakup programów komputerowych zgodnie z realizacja projektu pn. "Wyrównanie szans edukacyjnych uczniów z grup o utrudnionym dostępie do edukacji oraz zmniejszenie różnic w jakości usług edukacyjnych".</t>
  </si>
  <si>
    <t>Razem dz.801</t>
  </si>
  <si>
    <t>7.</t>
  </si>
  <si>
    <t xml:space="preserve"> zadanie pn: "Termomodernizacja oraz zmiana pokrycia dachu na budynku Urzędu Gminy w Somiance."</t>
  </si>
  <si>
    <t>8.</t>
  </si>
  <si>
    <t xml:space="preserve"> zadanie pn: "Termomodernizacja oraz zmiana pokrycia dachu na budynku Zespołu Szkół  w Somiance."</t>
  </si>
  <si>
    <t>9.</t>
  </si>
  <si>
    <t>90015</t>
  </si>
  <si>
    <t>Dokumentacja na modernizację oświetlenia ulicznego</t>
  </si>
  <si>
    <t>10.</t>
  </si>
  <si>
    <t>90017</t>
  </si>
  <si>
    <t>Dokumentacja na zadanie pn:"Uporządkowanie gospodarki wodno-ściekowej na terenie Gminy Somianka - II etap (rozbudowa kanalizacji sanitarnej z przyłaczami w miejscowości Stare Płudy, Somianka Parcele, Suwin, Ulasek oraz rozbudowa sieci wodociagowej z przyłaczami w miejscowości Somianka Parcele, Somianka, Jasieniec)".</t>
  </si>
  <si>
    <t>Zakład Gospodarki Komunalnej</t>
  </si>
  <si>
    <t>11.</t>
  </si>
  <si>
    <t>Uporządkowanie gospodarki wodno - ściekowej na terenie Gminy Somianka (budowa stacji uzdatniania wody w Somiance, budowa kanalizacji sanitarno - grawitacyjno - ciśnieniowej z przyłączami w msc. Michalin oraz łącze wodociągowe Somianka - Michalin, budowa przydomowych oczyszczalni ścieków, zakup wozu asenizacyjnego.</t>
  </si>
  <si>
    <t>Razem dz. 900</t>
  </si>
  <si>
    <t xml:space="preserve">OGÓŁEM </t>
  </si>
  <si>
    <t>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</si>
</sst>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14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0" fillId="2" borderId="0" xfId="0" applyBorder="1" applyAlignment="1">
      <alignment vertical="center" wrapText="1"/>
    </xf>
    <xf numFmtId="49" fontId="0" fillId="2" borderId="0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0" fillId="2" borderId="0" xfId="0" applyBorder="1" applyAlignment="1">
      <alignment vertical="center" wrapText="1"/>
    </xf>
    <xf numFmtId="49" fontId="0" fillId="2" borderId="0" xfId="0" applyBorder="1" applyAlignment="1">
      <alignment vertical="center" wrapText="1"/>
    </xf>
    <xf numFmtId="49" fontId="0" fillId="2" borderId="0" xfId="0" applyBorder="1" applyAlignment="1">
      <alignment vertical="center" wrapText="1"/>
    </xf>
    <xf numFmtId="0" fontId="9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9" fontId="6" fillId="2" borderId="1" xfId="0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center" vertical="center" wrapText="1"/>
    </xf>
    <xf numFmtId="49" fontId="4" fillId="2" borderId="4" xfId="0" applyFont="1" applyBorder="1" applyAlignment="1">
      <alignment horizontal="center" vertical="top" wrapText="1"/>
    </xf>
    <xf numFmtId="49" fontId="4" fillId="2" borderId="5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6" fillId="2" borderId="2" xfId="0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164" fontId="13" fillId="0" borderId="6" xfId="15" applyNumberFormat="1" applyFont="1" applyBorder="1" applyAlignment="1">
      <alignment horizontal="center" vertical="center"/>
    </xf>
    <xf numFmtId="164" fontId="13" fillId="0" borderId="7" xfId="15" applyNumberFormat="1" applyFont="1" applyBorder="1" applyAlignment="1">
      <alignment horizontal="center" vertical="center"/>
    </xf>
    <xf numFmtId="164" fontId="13" fillId="0" borderId="8" xfId="15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164" fontId="14" fillId="0" borderId="6" xfId="15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justify" vertical="center" wrapText="1"/>
    </xf>
    <xf numFmtId="164" fontId="14" fillId="0" borderId="6" xfId="15" applyNumberFormat="1" applyFont="1" applyBorder="1" applyAlignment="1">
      <alignment horizontal="center" vertical="center"/>
    </xf>
    <xf numFmtId="164" fontId="14" fillId="0" borderId="8" xfId="15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164" fontId="14" fillId="0" borderId="9" xfId="15" applyNumberFormat="1" applyFont="1" applyBorder="1" applyAlignment="1">
      <alignment horizontal="center" vertical="center"/>
    </xf>
    <xf numFmtId="164" fontId="14" fillId="0" borderId="10" xfId="15" applyNumberFormat="1" applyFont="1" applyBorder="1" applyAlignment="1">
      <alignment horizontal="center" vertical="center"/>
    </xf>
    <xf numFmtId="164" fontId="14" fillId="0" borderId="11" xfId="15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164" fontId="14" fillId="0" borderId="7" xfId="15" applyNumberFormat="1" applyFont="1" applyBorder="1" applyAlignment="1">
      <alignment horizontal="center" vertical="center"/>
    </xf>
    <xf numFmtId="164" fontId="14" fillId="0" borderId="8" xfId="15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0" fontId="13" fillId="0" borderId="9" xfId="0" applyFont="1" applyBorder="1" applyAlignment="1">
      <alignment horizontal="justify" vertical="center" wrapText="1"/>
    </xf>
    <xf numFmtId="164" fontId="13" fillId="0" borderId="9" xfId="15" applyNumberFormat="1" applyFont="1" applyBorder="1" applyAlignment="1">
      <alignment horizontal="center" vertical="center"/>
    </xf>
    <xf numFmtId="164" fontId="13" fillId="0" borderId="10" xfId="15" applyNumberFormat="1" applyFont="1" applyBorder="1" applyAlignment="1">
      <alignment horizontal="center" vertical="center"/>
    </xf>
    <xf numFmtId="164" fontId="13" fillId="0" borderId="11" xfId="15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9" fillId="0" borderId="13" xfId="0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164" fontId="13" fillId="0" borderId="9" xfId="15" applyNumberFormat="1" applyFont="1" applyBorder="1" applyAlignment="1">
      <alignment vertical="center"/>
    </xf>
    <xf numFmtId="164" fontId="13" fillId="0" borderId="10" xfId="15" applyNumberFormat="1" applyFont="1" applyBorder="1" applyAlignment="1">
      <alignment vertical="center"/>
    </xf>
    <xf numFmtId="164" fontId="13" fillId="0" borderId="11" xfId="15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9" fillId="0" borderId="14" xfId="0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9" fillId="0" borderId="7" xfId="0" applyBorder="1" applyAlignment="1">
      <alignment vertical="center"/>
    </xf>
    <xf numFmtId="0" fontId="9" fillId="0" borderId="15" xfId="0" applyBorder="1" applyAlignment="1">
      <alignment vertical="center"/>
    </xf>
    <xf numFmtId="0" fontId="9" fillId="0" borderId="8" xfId="0" applyBorder="1" applyAlignment="1">
      <alignment vertical="center"/>
    </xf>
    <xf numFmtId="0" fontId="16" fillId="0" borderId="8" xfId="0" applyFont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8" fillId="2" borderId="1" xfId="0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9" fillId="0" borderId="8" xfId="0" applyBorder="1" applyAlignment="1">
      <alignment/>
    </xf>
    <xf numFmtId="164" fontId="14" fillId="0" borderId="9" xfId="15" applyNumberFormat="1" applyFont="1" applyBorder="1" applyAlignment="1">
      <alignment horizontal="center" vertical="center"/>
    </xf>
    <xf numFmtId="164" fontId="14" fillId="0" borderId="16" xfId="15" applyNumberFormat="1" applyFont="1" applyBorder="1" applyAlignment="1">
      <alignment horizontal="center" vertical="center"/>
    </xf>
    <xf numFmtId="164" fontId="14" fillId="0" borderId="17" xfId="15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3" fillId="0" borderId="7" xfId="15" applyNumberFormat="1" applyFont="1" applyBorder="1" applyAlignment="1">
      <alignment horizontal="center" vertical="center"/>
    </xf>
    <xf numFmtId="164" fontId="13" fillId="0" borderId="8" xfId="15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164" fontId="14" fillId="0" borderId="10" xfId="15" applyNumberFormat="1" applyFont="1" applyBorder="1" applyAlignment="1">
      <alignment horizontal="center" vertical="center"/>
    </xf>
    <xf numFmtId="164" fontId="14" fillId="0" borderId="11" xfId="15" applyNumberFormat="1" applyFont="1" applyBorder="1" applyAlignment="1">
      <alignment horizontal="center" vertical="center"/>
    </xf>
    <xf numFmtId="164" fontId="14" fillId="0" borderId="18" xfId="15" applyNumberFormat="1" applyFont="1" applyBorder="1" applyAlignment="1">
      <alignment horizontal="center" vertical="center"/>
    </xf>
    <xf numFmtId="164" fontId="14" fillId="0" borderId="19" xfId="15" applyNumberFormat="1" applyFont="1" applyBorder="1" applyAlignment="1">
      <alignment horizontal="center" vertical="center"/>
    </xf>
    <xf numFmtId="164" fontId="14" fillId="0" borderId="20" xfId="15" applyNumberFormat="1" applyFont="1" applyBorder="1" applyAlignment="1">
      <alignment horizontal="center" vertical="center"/>
    </xf>
    <xf numFmtId="164" fontId="14" fillId="0" borderId="21" xfId="15" applyNumberFormat="1" applyFont="1" applyBorder="1" applyAlignment="1">
      <alignment horizontal="center" vertical="center"/>
    </xf>
    <xf numFmtId="164" fontId="14" fillId="0" borderId="7" xfId="15" applyNumberFormat="1" applyFont="1" applyBorder="1" applyAlignment="1">
      <alignment horizontal="center" vertical="center"/>
    </xf>
    <xf numFmtId="164" fontId="14" fillId="0" borderId="8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A18" sqref="A18:I18"/>
    </sheetView>
  </sheetViews>
  <sheetFormatPr defaultColWidth="9.33203125" defaultRowHeight="12.75"/>
  <cols>
    <col min="1" max="1" width="7" style="0" customWidth="1"/>
    <col min="2" max="2" width="11" style="0" customWidth="1"/>
    <col min="3" max="3" width="1.171875" style="0" hidden="1" customWidth="1"/>
    <col min="4" max="4" width="12.66015625" style="0" customWidth="1"/>
    <col min="5" max="5" width="63.66015625" style="0" customWidth="1"/>
    <col min="6" max="6" width="20.16015625" style="0" customWidth="1"/>
    <col min="7" max="7" width="22.33203125" style="0" customWidth="1"/>
    <col min="8" max="8" width="10.16015625" style="0" customWidth="1"/>
    <col min="9" max="9" width="16.5" style="0" customWidth="1"/>
  </cols>
  <sheetData>
    <row r="1" spans="1:9" ht="20.25" customHeight="1">
      <c r="A1" s="29" t="s">
        <v>55</v>
      </c>
      <c r="B1" s="30"/>
      <c r="C1" s="30"/>
      <c r="D1" s="30"/>
      <c r="E1" s="30"/>
      <c r="F1" s="30"/>
      <c r="G1" s="30"/>
      <c r="H1" s="30"/>
      <c r="I1" s="30"/>
    </row>
    <row r="2" spans="1:9" ht="20.25" customHeight="1">
      <c r="A2" s="32" t="s">
        <v>52</v>
      </c>
      <c r="B2" s="33"/>
      <c r="C2" s="33"/>
      <c r="D2" s="33"/>
      <c r="E2" s="33"/>
      <c r="F2" s="33"/>
      <c r="G2" s="33"/>
      <c r="H2" s="33"/>
      <c r="I2" s="33"/>
    </row>
    <row r="3" spans="1:9" ht="23.25" customHeight="1">
      <c r="A3" s="1" t="s">
        <v>0</v>
      </c>
      <c r="B3" s="31" t="s">
        <v>1</v>
      </c>
      <c r="C3" s="31"/>
      <c r="D3" s="1" t="s">
        <v>2</v>
      </c>
      <c r="E3" s="1" t="s">
        <v>3</v>
      </c>
      <c r="F3" s="1" t="s">
        <v>4</v>
      </c>
      <c r="G3" s="1" t="s">
        <v>5</v>
      </c>
      <c r="H3" s="31" t="s">
        <v>6</v>
      </c>
      <c r="I3" s="31"/>
    </row>
    <row r="4" spans="1:9" ht="16.5" customHeight="1">
      <c r="A4" s="2" t="s">
        <v>7</v>
      </c>
      <c r="B4" s="27"/>
      <c r="C4" s="27"/>
      <c r="D4" s="2"/>
      <c r="E4" s="3" t="s">
        <v>8</v>
      </c>
      <c r="F4" s="4" t="s">
        <v>9</v>
      </c>
      <c r="G4" s="4" t="s">
        <v>10</v>
      </c>
      <c r="H4" s="28" t="s">
        <v>11</v>
      </c>
      <c r="I4" s="28"/>
    </row>
    <row r="5" spans="1:9" ht="16.5" customHeight="1">
      <c r="A5" s="5"/>
      <c r="B5" s="68" t="s">
        <v>12</v>
      </c>
      <c r="C5" s="68"/>
      <c r="D5" s="6"/>
      <c r="E5" s="7" t="s">
        <v>13</v>
      </c>
      <c r="F5" s="8" t="s">
        <v>9</v>
      </c>
      <c r="G5" s="8" t="s">
        <v>10</v>
      </c>
      <c r="H5" s="69" t="s">
        <v>11</v>
      </c>
      <c r="I5" s="69"/>
    </row>
    <row r="6" spans="1:9" ht="27" customHeight="1">
      <c r="A6" s="9"/>
      <c r="B6" s="41"/>
      <c r="C6" s="41"/>
      <c r="D6" s="10" t="s">
        <v>14</v>
      </c>
      <c r="E6" s="11" t="s">
        <v>15</v>
      </c>
      <c r="F6" s="12" t="s">
        <v>16</v>
      </c>
      <c r="G6" s="12" t="s">
        <v>10</v>
      </c>
      <c r="H6" s="26" t="s">
        <v>17</v>
      </c>
      <c r="I6" s="26"/>
    </row>
    <row r="7" spans="1:9" ht="35.25" customHeight="1">
      <c r="A7" s="2" t="s">
        <v>18</v>
      </c>
      <c r="B7" s="27"/>
      <c r="C7" s="27"/>
      <c r="D7" s="2"/>
      <c r="E7" s="3" t="s">
        <v>19</v>
      </c>
      <c r="F7" s="4" t="s">
        <v>20</v>
      </c>
      <c r="G7" s="4" t="s">
        <v>21</v>
      </c>
      <c r="H7" s="28" t="s">
        <v>22</v>
      </c>
      <c r="I7" s="28"/>
    </row>
    <row r="8" spans="1:9" ht="16.5" customHeight="1">
      <c r="A8" s="5"/>
      <c r="B8" s="68" t="s">
        <v>23</v>
      </c>
      <c r="C8" s="68"/>
      <c r="D8" s="6"/>
      <c r="E8" s="7" t="s">
        <v>24</v>
      </c>
      <c r="F8" s="8" t="s">
        <v>25</v>
      </c>
      <c r="G8" s="8" t="s">
        <v>21</v>
      </c>
      <c r="H8" s="69" t="s">
        <v>26</v>
      </c>
      <c r="I8" s="69"/>
    </row>
    <row r="9" spans="1:9" ht="16.5" customHeight="1">
      <c r="A9" s="9"/>
      <c r="B9" s="41"/>
      <c r="C9" s="41"/>
      <c r="D9" s="10" t="s">
        <v>27</v>
      </c>
      <c r="E9" s="11" t="s">
        <v>28</v>
      </c>
      <c r="F9" s="12" t="s">
        <v>25</v>
      </c>
      <c r="G9" s="12" t="s">
        <v>21</v>
      </c>
      <c r="H9" s="26" t="s">
        <v>26</v>
      </c>
      <c r="I9" s="26"/>
    </row>
    <row r="10" spans="1:9" ht="16.5" customHeight="1">
      <c r="A10" s="2" t="s">
        <v>29</v>
      </c>
      <c r="B10" s="27"/>
      <c r="C10" s="27"/>
      <c r="D10" s="2"/>
      <c r="E10" s="3" t="s">
        <v>30</v>
      </c>
      <c r="F10" s="4" t="s">
        <v>31</v>
      </c>
      <c r="G10" s="4" t="s">
        <v>32</v>
      </c>
      <c r="H10" s="28" t="s">
        <v>33</v>
      </c>
      <c r="I10" s="28"/>
    </row>
    <row r="11" spans="1:9" ht="19.5" customHeight="1">
      <c r="A11" s="5"/>
      <c r="B11" s="68" t="s">
        <v>34</v>
      </c>
      <c r="C11" s="68"/>
      <c r="D11" s="6"/>
      <c r="E11" s="7" t="s">
        <v>35</v>
      </c>
      <c r="F11" s="8" t="s">
        <v>36</v>
      </c>
      <c r="G11" s="8" t="s">
        <v>32</v>
      </c>
      <c r="H11" s="69" t="s">
        <v>37</v>
      </c>
      <c r="I11" s="69"/>
    </row>
    <row r="12" spans="1:9" ht="16.5" customHeight="1">
      <c r="A12" s="9"/>
      <c r="B12" s="41"/>
      <c r="C12" s="41"/>
      <c r="D12" s="10" t="s">
        <v>38</v>
      </c>
      <c r="E12" s="11" t="s">
        <v>39</v>
      </c>
      <c r="F12" s="12" t="s">
        <v>36</v>
      </c>
      <c r="G12" s="12" t="s">
        <v>32</v>
      </c>
      <c r="H12" s="26" t="s">
        <v>37</v>
      </c>
      <c r="I12" s="26"/>
    </row>
    <row r="13" spans="1:9" ht="16.5" customHeight="1">
      <c r="A13" s="2" t="s">
        <v>40</v>
      </c>
      <c r="B13" s="27"/>
      <c r="C13" s="27"/>
      <c r="D13" s="2"/>
      <c r="E13" s="3" t="s">
        <v>41</v>
      </c>
      <c r="F13" s="4" t="s">
        <v>42</v>
      </c>
      <c r="G13" s="4" t="s">
        <v>43</v>
      </c>
      <c r="H13" s="28" t="s">
        <v>43</v>
      </c>
      <c r="I13" s="28"/>
    </row>
    <row r="14" spans="1:9" ht="16.5" customHeight="1">
      <c r="A14" s="5"/>
      <c r="B14" s="68" t="s">
        <v>44</v>
      </c>
      <c r="C14" s="68"/>
      <c r="D14" s="6"/>
      <c r="E14" s="7" t="s">
        <v>45</v>
      </c>
      <c r="F14" s="8" t="s">
        <v>42</v>
      </c>
      <c r="G14" s="8" t="s">
        <v>43</v>
      </c>
      <c r="H14" s="69" t="s">
        <v>43</v>
      </c>
      <c r="I14" s="69"/>
    </row>
    <row r="15" spans="1:9" ht="51" customHeight="1">
      <c r="A15" s="9"/>
      <c r="B15" s="41"/>
      <c r="C15" s="41"/>
      <c r="D15" s="10" t="s">
        <v>46</v>
      </c>
      <c r="E15" s="11" t="s">
        <v>47</v>
      </c>
      <c r="F15" s="12" t="s">
        <v>42</v>
      </c>
      <c r="G15" s="12" t="s">
        <v>43</v>
      </c>
      <c r="H15" s="26" t="s">
        <v>43</v>
      </c>
      <c r="I15" s="26"/>
    </row>
    <row r="16" spans="1:9" ht="16.5" customHeight="1">
      <c r="A16" s="66" t="s">
        <v>48</v>
      </c>
      <c r="B16" s="66"/>
      <c r="C16" s="66"/>
      <c r="D16" s="66"/>
      <c r="E16" s="66"/>
      <c r="F16" s="13" t="s">
        <v>49</v>
      </c>
      <c r="G16" s="13" t="s">
        <v>50</v>
      </c>
      <c r="H16" s="67" t="s">
        <v>51</v>
      </c>
      <c r="I16" s="67"/>
    </row>
    <row r="17" spans="1:9" ht="21" customHeight="1">
      <c r="A17" s="65" t="s">
        <v>53</v>
      </c>
      <c r="B17" s="65"/>
      <c r="C17" s="65"/>
      <c r="D17" s="65"/>
      <c r="E17" s="65"/>
      <c r="F17" s="65"/>
      <c r="G17" s="65"/>
      <c r="H17" s="65"/>
      <c r="I17" s="65"/>
    </row>
    <row r="18" spans="1:9" ht="17.25" customHeight="1">
      <c r="A18" s="96" t="s">
        <v>54</v>
      </c>
      <c r="B18" s="96"/>
      <c r="C18" s="96"/>
      <c r="D18" s="96"/>
      <c r="E18" s="96"/>
      <c r="F18" s="96"/>
      <c r="G18" s="96"/>
      <c r="H18" s="96"/>
      <c r="I18" s="97"/>
    </row>
    <row r="19" spans="1:9" ht="11.25" customHeight="1">
      <c r="A19" s="16"/>
      <c r="B19" s="17"/>
      <c r="C19" s="18"/>
      <c r="D19" s="14"/>
      <c r="E19" s="14"/>
      <c r="F19" s="14"/>
      <c r="G19" s="14"/>
      <c r="H19" s="15"/>
      <c r="I19" s="19"/>
    </row>
    <row r="20" spans="1:9" ht="5.25" customHeight="1">
      <c r="A20" s="20"/>
      <c r="B20" s="21"/>
      <c r="C20" s="18"/>
      <c r="D20" s="14"/>
      <c r="E20" s="14"/>
      <c r="F20" s="14"/>
      <c r="G20" s="14"/>
      <c r="H20" s="14"/>
      <c r="I20" s="14"/>
    </row>
  </sheetData>
  <mergeCells count="32">
    <mergeCell ref="A1:I1"/>
    <mergeCell ref="B3:C3"/>
    <mergeCell ref="H3:I3"/>
    <mergeCell ref="A2:I2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A18:I18"/>
    <mergeCell ref="A17:I17"/>
    <mergeCell ref="A16:E16"/>
    <mergeCell ref="H16:I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E23" sqref="E23"/>
    </sheetView>
  </sheetViews>
  <sheetFormatPr defaultColWidth="9.33203125" defaultRowHeight="12.75"/>
  <cols>
    <col min="1" max="1" width="8" style="0" customWidth="1"/>
    <col min="2" max="2" width="10.83203125" style="0" customWidth="1"/>
    <col min="3" max="3" width="1.171875" style="0" hidden="1" customWidth="1"/>
    <col min="4" max="4" width="10.5" style="0" customWidth="1"/>
    <col min="5" max="5" width="62.5" style="0" customWidth="1"/>
    <col min="6" max="6" width="23.5" style="0" customWidth="1"/>
    <col min="7" max="7" width="19.5" style="0" customWidth="1"/>
    <col min="8" max="8" width="10.16015625" style="0" customWidth="1"/>
    <col min="9" max="9" width="16.5" style="0" customWidth="1"/>
  </cols>
  <sheetData>
    <row r="1" spans="1:9" ht="21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</row>
    <row r="2" spans="1:9" ht="15" customHeight="1">
      <c r="A2" s="32" t="s">
        <v>57</v>
      </c>
      <c r="B2" s="33"/>
      <c r="C2" s="33"/>
      <c r="D2" s="33"/>
      <c r="E2" s="33"/>
      <c r="F2" s="33"/>
      <c r="G2" s="33"/>
      <c r="H2" s="33"/>
      <c r="I2" s="33"/>
    </row>
    <row r="3" spans="1:9" ht="21.75" customHeight="1">
      <c r="A3" s="1" t="s">
        <v>0</v>
      </c>
      <c r="B3" s="31" t="s">
        <v>1</v>
      </c>
      <c r="C3" s="31"/>
      <c r="D3" s="1" t="s">
        <v>2</v>
      </c>
      <c r="E3" s="1" t="s">
        <v>3</v>
      </c>
      <c r="F3" s="1" t="s">
        <v>4</v>
      </c>
      <c r="G3" s="1" t="s">
        <v>5</v>
      </c>
      <c r="H3" s="31" t="s">
        <v>6</v>
      </c>
      <c r="I3" s="31"/>
    </row>
    <row r="4" spans="1:9" ht="16.5" customHeight="1">
      <c r="A4" s="2" t="s">
        <v>40</v>
      </c>
      <c r="B4" s="27"/>
      <c r="C4" s="27"/>
      <c r="D4" s="2"/>
      <c r="E4" s="3" t="s">
        <v>41</v>
      </c>
      <c r="F4" s="4" t="s">
        <v>58</v>
      </c>
      <c r="G4" s="4" t="s">
        <v>50</v>
      </c>
      <c r="H4" s="28" t="s">
        <v>59</v>
      </c>
      <c r="I4" s="28"/>
    </row>
    <row r="5" spans="1:9" ht="16.5" customHeight="1">
      <c r="A5" s="5"/>
      <c r="B5" s="68" t="s">
        <v>44</v>
      </c>
      <c r="C5" s="68"/>
      <c r="D5" s="6"/>
      <c r="E5" s="7" t="s">
        <v>45</v>
      </c>
      <c r="F5" s="8" t="s">
        <v>60</v>
      </c>
      <c r="G5" s="8" t="s">
        <v>50</v>
      </c>
      <c r="H5" s="69" t="s">
        <v>61</v>
      </c>
      <c r="I5" s="69"/>
    </row>
    <row r="6" spans="1:9" ht="16.5" customHeight="1">
      <c r="A6" s="9"/>
      <c r="B6" s="41"/>
      <c r="C6" s="41"/>
      <c r="D6" s="10" t="s">
        <v>62</v>
      </c>
      <c r="E6" s="11" t="s">
        <v>63</v>
      </c>
      <c r="F6" s="12" t="s">
        <v>60</v>
      </c>
      <c r="G6" s="12" t="s">
        <v>50</v>
      </c>
      <c r="H6" s="26" t="s">
        <v>61</v>
      </c>
      <c r="I6" s="26"/>
    </row>
    <row r="7" spans="1:9" ht="16.5" customHeight="1">
      <c r="A7" s="98" t="s">
        <v>48</v>
      </c>
      <c r="B7" s="98"/>
      <c r="C7" s="98"/>
      <c r="D7" s="98"/>
      <c r="E7" s="98"/>
      <c r="F7" s="13" t="s">
        <v>64</v>
      </c>
      <c r="G7" s="13" t="s">
        <v>50</v>
      </c>
      <c r="H7" s="67" t="s">
        <v>65</v>
      </c>
      <c r="I7" s="67"/>
    </row>
    <row r="8" spans="1:9" ht="21" customHeight="1">
      <c r="A8" s="65" t="s">
        <v>53</v>
      </c>
      <c r="B8" s="65"/>
      <c r="C8" s="65"/>
      <c r="D8" s="65"/>
      <c r="E8" s="65"/>
      <c r="F8" s="65"/>
      <c r="G8" s="65"/>
      <c r="H8" s="65"/>
      <c r="I8" s="65"/>
    </row>
    <row r="9" spans="1:9" ht="17.25" customHeight="1">
      <c r="A9" s="96" t="s">
        <v>54</v>
      </c>
      <c r="B9" s="96"/>
      <c r="C9" s="96"/>
      <c r="D9" s="96"/>
      <c r="E9" s="96"/>
      <c r="F9" s="96"/>
      <c r="G9" s="96"/>
      <c r="H9" s="96"/>
      <c r="I9" s="97"/>
    </row>
    <row r="10" spans="1:9" ht="5.25" customHeight="1">
      <c r="A10" s="16"/>
      <c r="B10" s="17"/>
      <c r="C10" s="18"/>
      <c r="D10" s="14"/>
      <c r="E10" s="14"/>
      <c r="F10" s="14"/>
      <c r="G10" s="14"/>
      <c r="H10" s="15"/>
      <c r="I10" s="19"/>
    </row>
    <row r="11" spans="1:9" ht="11.25" customHeight="1">
      <c r="A11" s="20"/>
      <c r="B11" s="21"/>
      <c r="C11" s="18"/>
      <c r="D11" s="14"/>
      <c r="E11" s="14"/>
      <c r="F11" s="14"/>
      <c r="G11" s="14"/>
      <c r="H11" s="14"/>
      <c r="I11" s="14"/>
    </row>
  </sheetData>
  <mergeCells count="14">
    <mergeCell ref="A9:I9"/>
    <mergeCell ref="A7:E7"/>
    <mergeCell ref="H7:I7"/>
    <mergeCell ref="A8:I8"/>
    <mergeCell ref="B6:C6"/>
    <mergeCell ref="H6:I6"/>
    <mergeCell ref="B4:C4"/>
    <mergeCell ref="H4:I4"/>
    <mergeCell ref="B5:C5"/>
    <mergeCell ref="H5:I5"/>
    <mergeCell ref="A1:I1"/>
    <mergeCell ref="B3:C3"/>
    <mergeCell ref="H3:I3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E15" sqref="E15"/>
    </sheetView>
  </sheetViews>
  <sheetFormatPr defaultColWidth="9.33203125" defaultRowHeight="12.75"/>
  <cols>
    <col min="1" max="1" width="4.83203125" style="22" customWidth="1"/>
    <col min="2" max="2" width="6.5" style="22" customWidth="1"/>
    <col min="3" max="3" width="7.33203125" style="22" customWidth="1"/>
    <col min="4" max="4" width="29.16015625" style="22" customWidth="1"/>
    <col min="5" max="5" width="14.83203125" style="22" customWidth="1"/>
    <col min="6" max="6" width="15.83203125" style="22" customWidth="1"/>
    <col min="7" max="7" width="15.16015625" style="22" customWidth="1"/>
    <col min="8" max="8" width="3.5" style="22" customWidth="1"/>
    <col min="9" max="9" width="12.16015625" style="22" customWidth="1"/>
    <col min="10" max="10" width="12" style="22" customWidth="1"/>
    <col min="11" max="11" width="13.33203125" style="22" customWidth="1"/>
    <col min="12" max="12" width="18.5" style="22" customWidth="1"/>
    <col min="13" max="16384" width="10.66015625" style="22" customWidth="1"/>
  </cols>
  <sheetData>
    <row r="1" spans="9:12" ht="12.75">
      <c r="I1" s="115" t="s">
        <v>66</v>
      </c>
      <c r="J1" s="115"/>
      <c r="K1" s="115"/>
      <c r="L1" s="115"/>
    </row>
    <row r="2" spans="9:12" ht="12.75">
      <c r="I2" s="115" t="s">
        <v>67</v>
      </c>
      <c r="J2" s="115"/>
      <c r="K2" s="115"/>
      <c r="L2" s="115"/>
    </row>
    <row r="3" spans="9:12" ht="12.75">
      <c r="I3" s="23" t="s">
        <v>68</v>
      </c>
      <c r="J3" s="23"/>
      <c r="K3" s="23"/>
      <c r="L3" s="23"/>
    </row>
    <row r="4" spans="1:12" ht="12.75">
      <c r="A4" s="123" t="s">
        <v>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5" t="s">
        <v>70</v>
      </c>
    </row>
    <row r="6" spans="1:12" s="34" customFormat="1" ht="14.25" customHeight="1">
      <c r="A6" s="124" t="s">
        <v>71</v>
      </c>
      <c r="B6" s="124" t="s">
        <v>0</v>
      </c>
      <c r="C6" s="124" t="s">
        <v>72</v>
      </c>
      <c r="D6" s="125" t="s">
        <v>73</v>
      </c>
      <c r="E6" s="125" t="s">
        <v>74</v>
      </c>
      <c r="F6" s="125"/>
      <c r="G6" s="125"/>
      <c r="H6" s="125"/>
      <c r="I6" s="125"/>
      <c r="J6" s="125"/>
      <c r="K6" s="125"/>
      <c r="L6" s="125" t="s">
        <v>75</v>
      </c>
    </row>
    <row r="7" spans="1:12" s="34" customFormat="1" ht="14.25" customHeight="1">
      <c r="A7" s="124"/>
      <c r="B7" s="124"/>
      <c r="C7" s="124"/>
      <c r="D7" s="125"/>
      <c r="E7" s="125" t="s">
        <v>76</v>
      </c>
      <c r="F7" s="125" t="s">
        <v>77</v>
      </c>
      <c r="G7" s="125"/>
      <c r="H7" s="125"/>
      <c r="I7" s="125"/>
      <c r="J7" s="125"/>
      <c r="K7" s="125"/>
      <c r="L7" s="125"/>
    </row>
    <row r="8" spans="1:12" s="34" customFormat="1" ht="29.25" customHeight="1">
      <c r="A8" s="124"/>
      <c r="B8" s="124"/>
      <c r="C8" s="124"/>
      <c r="D8" s="125"/>
      <c r="E8" s="125"/>
      <c r="F8" s="125" t="s">
        <v>78</v>
      </c>
      <c r="G8" s="125" t="s">
        <v>79</v>
      </c>
      <c r="H8" s="126" t="s">
        <v>80</v>
      </c>
      <c r="I8" s="127"/>
      <c r="J8" s="130" t="s">
        <v>81</v>
      </c>
      <c r="K8" s="125" t="s">
        <v>82</v>
      </c>
      <c r="L8" s="125"/>
    </row>
    <row r="9" spans="1:12" s="34" customFormat="1" ht="30.75" customHeight="1">
      <c r="A9" s="124"/>
      <c r="B9" s="124"/>
      <c r="C9" s="124"/>
      <c r="D9" s="125"/>
      <c r="E9" s="125"/>
      <c r="F9" s="125"/>
      <c r="G9" s="125"/>
      <c r="H9" s="128"/>
      <c r="I9" s="129"/>
      <c r="J9" s="131"/>
      <c r="K9" s="125"/>
      <c r="L9" s="125"/>
    </row>
    <row r="10" spans="1:12" ht="10.5" customHeight="1">
      <c r="A10" s="35">
        <v>1</v>
      </c>
      <c r="B10" s="35">
        <v>2</v>
      </c>
      <c r="C10" s="35">
        <v>3</v>
      </c>
      <c r="D10" s="35">
        <v>5</v>
      </c>
      <c r="E10" s="35">
        <v>7</v>
      </c>
      <c r="F10" s="35">
        <v>8</v>
      </c>
      <c r="G10" s="35">
        <v>9</v>
      </c>
      <c r="H10" s="121">
        <v>10</v>
      </c>
      <c r="I10" s="122"/>
      <c r="J10" s="37">
        <v>11</v>
      </c>
      <c r="K10" s="35">
        <v>12</v>
      </c>
      <c r="L10" s="35">
        <v>13</v>
      </c>
    </row>
    <row r="11" spans="1:13" ht="14.25" customHeight="1">
      <c r="A11" s="105" t="s">
        <v>83</v>
      </c>
      <c r="B11" s="108" t="s">
        <v>84</v>
      </c>
      <c r="C11" s="108" t="s">
        <v>85</v>
      </c>
      <c r="D11" s="111" t="s">
        <v>86</v>
      </c>
      <c r="E11" s="102">
        <f>SUM(F11)</f>
        <v>10155</v>
      </c>
      <c r="F11" s="102">
        <v>10155</v>
      </c>
      <c r="G11" s="102">
        <v>0</v>
      </c>
      <c r="H11" s="132"/>
      <c r="I11" s="133"/>
      <c r="J11" s="102"/>
      <c r="K11" s="102"/>
      <c r="L11" s="118" t="s">
        <v>87</v>
      </c>
      <c r="M11" s="40"/>
    </row>
    <row r="12" spans="1:13" ht="14.25" customHeight="1">
      <c r="A12" s="106"/>
      <c r="B12" s="109"/>
      <c r="C12" s="109"/>
      <c r="D12" s="112"/>
      <c r="E12" s="103"/>
      <c r="F12" s="103"/>
      <c r="G12" s="103"/>
      <c r="H12" s="134"/>
      <c r="I12" s="135"/>
      <c r="J12" s="103"/>
      <c r="K12" s="103"/>
      <c r="L12" s="119"/>
      <c r="M12" s="40"/>
    </row>
    <row r="13" spans="1:13" ht="59.25" customHeight="1">
      <c r="A13" s="107"/>
      <c r="B13" s="110"/>
      <c r="C13" s="110"/>
      <c r="D13" s="113"/>
      <c r="E13" s="104"/>
      <c r="F13" s="104"/>
      <c r="G13" s="104"/>
      <c r="H13" s="136"/>
      <c r="I13" s="137"/>
      <c r="J13" s="104"/>
      <c r="K13" s="104"/>
      <c r="L13" s="120"/>
      <c r="M13" s="40"/>
    </row>
    <row r="14" spans="1:13" ht="18" customHeight="1">
      <c r="A14" s="35"/>
      <c r="B14" s="42"/>
      <c r="C14" s="42"/>
      <c r="D14" s="43" t="s">
        <v>88</v>
      </c>
      <c r="E14" s="44">
        <f>SUM(E11)</f>
        <v>10155</v>
      </c>
      <c r="F14" s="44">
        <f>SUM(F11)</f>
        <v>10155</v>
      </c>
      <c r="G14" s="44">
        <f>SUM(G11:G13)</f>
        <v>0</v>
      </c>
      <c r="H14" s="116">
        <f>SUM(I11:I13)</f>
        <v>0</v>
      </c>
      <c r="I14" s="117"/>
      <c r="J14" s="46"/>
      <c r="K14" s="44">
        <f>SUM(K11:K13)</f>
        <v>0</v>
      </c>
      <c r="L14" s="47"/>
      <c r="M14" s="40"/>
    </row>
    <row r="15" spans="1:13" ht="68.25" customHeight="1">
      <c r="A15" s="35" t="s">
        <v>89</v>
      </c>
      <c r="B15" s="42" t="s">
        <v>90</v>
      </c>
      <c r="C15" s="42" t="s">
        <v>91</v>
      </c>
      <c r="D15" s="48" t="s">
        <v>92</v>
      </c>
      <c r="E15" s="49">
        <v>60000</v>
      </c>
      <c r="F15" s="49">
        <v>60000</v>
      </c>
      <c r="G15" s="44"/>
      <c r="H15" s="45"/>
      <c r="I15" s="46"/>
      <c r="J15" s="46"/>
      <c r="K15" s="44"/>
      <c r="L15" s="47" t="s">
        <v>93</v>
      </c>
      <c r="M15" s="40"/>
    </row>
    <row r="16" spans="1:13" ht="18" customHeight="1">
      <c r="A16" s="35"/>
      <c r="B16" s="42"/>
      <c r="C16" s="42"/>
      <c r="D16" s="43" t="s">
        <v>94</v>
      </c>
      <c r="E16" s="44">
        <v>60000</v>
      </c>
      <c r="F16" s="44">
        <v>60000</v>
      </c>
      <c r="G16" s="44"/>
      <c r="H16" s="45"/>
      <c r="I16" s="46"/>
      <c r="J16" s="46"/>
      <c r="K16" s="44"/>
      <c r="L16" s="47"/>
      <c r="M16" s="40"/>
    </row>
    <row r="17" spans="1:13" ht="66" customHeight="1">
      <c r="A17" s="35" t="s">
        <v>95</v>
      </c>
      <c r="B17" s="42" t="s">
        <v>96</v>
      </c>
      <c r="C17" s="42" t="s">
        <v>97</v>
      </c>
      <c r="D17" s="50" t="s">
        <v>98</v>
      </c>
      <c r="E17" s="51">
        <v>13770</v>
      </c>
      <c r="F17" s="51">
        <v>13770</v>
      </c>
      <c r="G17" s="51">
        <v>0</v>
      </c>
      <c r="H17" s="138"/>
      <c r="I17" s="139"/>
      <c r="J17" s="52"/>
      <c r="K17" s="51">
        <v>0</v>
      </c>
      <c r="L17" s="47" t="s">
        <v>99</v>
      </c>
      <c r="M17" s="40"/>
    </row>
    <row r="18" spans="1:13" ht="16.5" customHeight="1">
      <c r="A18" s="35"/>
      <c r="B18" s="42"/>
      <c r="C18" s="42"/>
      <c r="D18" s="53" t="s">
        <v>100</v>
      </c>
      <c r="E18" s="44">
        <f>SUM(E17:E17)</f>
        <v>13770</v>
      </c>
      <c r="F18" s="44">
        <f>SUM(F17:F17)</f>
        <v>13770</v>
      </c>
      <c r="G18" s="44">
        <v>0</v>
      </c>
      <c r="H18" s="116"/>
      <c r="I18" s="117"/>
      <c r="J18" s="46"/>
      <c r="K18" s="44">
        <f>SUM(K17)</f>
        <v>0</v>
      </c>
      <c r="L18" s="35"/>
      <c r="M18" s="40"/>
    </row>
    <row r="19" spans="1:13" ht="55.5" customHeight="1">
      <c r="A19" s="38" t="s">
        <v>101</v>
      </c>
      <c r="B19" s="39" t="s">
        <v>102</v>
      </c>
      <c r="C19" s="39" t="s">
        <v>103</v>
      </c>
      <c r="D19" s="54" t="s">
        <v>104</v>
      </c>
      <c r="E19" s="55">
        <f>SUM(F19)</f>
        <v>1800</v>
      </c>
      <c r="F19" s="55">
        <v>1800</v>
      </c>
      <c r="G19" s="55"/>
      <c r="H19" s="56"/>
      <c r="I19" s="57"/>
      <c r="J19" s="57"/>
      <c r="K19" s="55"/>
      <c r="L19" s="58" t="s">
        <v>105</v>
      </c>
      <c r="M19" s="40"/>
    </row>
    <row r="20" spans="1:13" ht="32.25" customHeight="1">
      <c r="A20" s="35" t="s">
        <v>106</v>
      </c>
      <c r="B20" s="42" t="s">
        <v>102</v>
      </c>
      <c r="C20" s="42" t="s">
        <v>107</v>
      </c>
      <c r="D20" s="59" t="s">
        <v>108</v>
      </c>
      <c r="E20" s="49">
        <f>SUM(F20)</f>
        <v>11700</v>
      </c>
      <c r="F20" s="49">
        <v>11700</v>
      </c>
      <c r="G20" s="49"/>
      <c r="H20" s="60"/>
      <c r="I20" s="61"/>
      <c r="J20" s="61"/>
      <c r="K20" s="49"/>
      <c r="L20" s="62" t="s">
        <v>93</v>
      </c>
      <c r="M20" s="40"/>
    </row>
    <row r="21" spans="1:13" ht="23.25" customHeight="1">
      <c r="A21" s="35"/>
      <c r="B21" s="42"/>
      <c r="C21" s="63"/>
      <c r="D21" s="53" t="s">
        <v>109</v>
      </c>
      <c r="E21" s="44">
        <f>SUM(E19:E20)</f>
        <v>13500</v>
      </c>
      <c r="F21" s="44">
        <f>SUM(F19:F20)</f>
        <v>13500</v>
      </c>
      <c r="G21" s="44"/>
      <c r="H21" s="45"/>
      <c r="I21" s="46"/>
      <c r="J21" s="46"/>
      <c r="K21" s="44"/>
      <c r="L21" s="64"/>
      <c r="M21" s="40"/>
    </row>
    <row r="22" spans="1:13" ht="95.25" customHeight="1">
      <c r="A22" s="38" t="s">
        <v>110</v>
      </c>
      <c r="B22" s="39" t="s">
        <v>111</v>
      </c>
      <c r="C22" s="39" t="s">
        <v>112</v>
      </c>
      <c r="D22" s="54" t="s">
        <v>113</v>
      </c>
      <c r="E22" s="55">
        <f>SUM(J22)</f>
        <v>21590</v>
      </c>
      <c r="F22" s="55">
        <v>0</v>
      </c>
      <c r="G22" s="55"/>
      <c r="H22" s="56"/>
      <c r="I22" s="57"/>
      <c r="J22" s="57">
        <v>21590</v>
      </c>
      <c r="K22" s="55"/>
      <c r="L22" s="38" t="s">
        <v>93</v>
      </c>
      <c r="M22" s="40"/>
    </row>
    <row r="23" spans="1:13" ht="16.5" customHeight="1">
      <c r="A23" s="38"/>
      <c r="B23" s="39"/>
      <c r="C23" s="39"/>
      <c r="D23" s="70" t="s">
        <v>114</v>
      </c>
      <c r="E23" s="71">
        <f>SUM(E22)</f>
        <v>21590</v>
      </c>
      <c r="F23" s="71"/>
      <c r="G23" s="71"/>
      <c r="H23" s="72"/>
      <c r="I23" s="73"/>
      <c r="J23" s="73">
        <f>SUM(J22)</f>
        <v>21590</v>
      </c>
      <c r="K23" s="71"/>
      <c r="L23" s="38"/>
      <c r="M23" s="40"/>
    </row>
    <row r="24" spans="1:13" ht="55.5" customHeight="1">
      <c r="A24" s="35" t="s">
        <v>115</v>
      </c>
      <c r="B24" s="42" t="s">
        <v>40</v>
      </c>
      <c r="C24" s="42" t="s">
        <v>44</v>
      </c>
      <c r="D24" s="48" t="s">
        <v>116</v>
      </c>
      <c r="E24" s="49">
        <f>SUM(F24+J24)</f>
        <v>311542</v>
      </c>
      <c r="F24" s="49">
        <v>232710</v>
      </c>
      <c r="G24" s="49"/>
      <c r="H24" s="60"/>
      <c r="I24" s="61"/>
      <c r="J24" s="61">
        <v>78832</v>
      </c>
      <c r="K24" s="49"/>
      <c r="L24" s="74" t="s">
        <v>93</v>
      </c>
      <c r="M24" s="40"/>
    </row>
    <row r="25" spans="1:13" ht="65.25" customHeight="1">
      <c r="A25" s="35" t="s">
        <v>117</v>
      </c>
      <c r="B25" s="42" t="s">
        <v>40</v>
      </c>
      <c r="C25" s="42" t="s">
        <v>44</v>
      </c>
      <c r="D25" s="48" t="s">
        <v>118</v>
      </c>
      <c r="E25" s="49">
        <f>SUM(F25+J25)</f>
        <v>515452</v>
      </c>
      <c r="F25" s="49">
        <v>389767</v>
      </c>
      <c r="G25" s="49"/>
      <c r="H25" s="60"/>
      <c r="I25" s="61"/>
      <c r="J25" s="61">
        <v>125685</v>
      </c>
      <c r="K25" s="49"/>
      <c r="L25" s="74" t="s">
        <v>93</v>
      </c>
      <c r="M25" s="40"/>
    </row>
    <row r="26" spans="1:13" ht="39" customHeight="1">
      <c r="A26" s="35" t="s">
        <v>119</v>
      </c>
      <c r="B26" s="75" t="s">
        <v>40</v>
      </c>
      <c r="C26" s="75" t="s">
        <v>120</v>
      </c>
      <c r="D26" s="59" t="s">
        <v>121</v>
      </c>
      <c r="E26" s="49">
        <f>SUM(F26)</f>
        <v>15000</v>
      </c>
      <c r="F26" s="49">
        <v>15000</v>
      </c>
      <c r="G26" s="49"/>
      <c r="H26" s="60"/>
      <c r="I26" s="61"/>
      <c r="J26" s="61"/>
      <c r="K26" s="76"/>
      <c r="L26" s="74" t="s">
        <v>93</v>
      </c>
      <c r="M26" s="77"/>
    </row>
    <row r="27" spans="1:13" s="80" customFormat="1" ht="136.5" customHeight="1">
      <c r="A27" s="35" t="s">
        <v>122</v>
      </c>
      <c r="B27" s="75" t="s">
        <v>40</v>
      </c>
      <c r="C27" s="75" t="s">
        <v>123</v>
      </c>
      <c r="D27" s="59" t="s">
        <v>124</v>
      </c>
      <c r="E27" s="49">
        <f>SUM(F27)</f>
        <v>58000</v>
      </c>
      <c r="F27" s="49">
        <v>58000</v>
      </c>
      <c r="G27" s="49"/>
      <c r="H27" s="60"/>
      <c r="I27" s="61"/>
      <c r="J27" s="61"/>
      <c r="K27" s="49"/>
      <c r="L27" s="78" t="s">
        <v>125</v>
      </c>
      <c r="M27" s="79"/>
    </row>
    <row r="28" spans="1:13" s="87" customFormat="1" ht="127.5" customHeight="1">
      <c r="A28" s="81" t="s">
        <v>126</v>
      </c>
      <c r="B28" s="81">
        <v>900</v>
      </c>
      <c r="C28" s="81">
        <v>90017</v>
      </c>
      <c r="D28" s="82" t="s">
        <v>127</v>
      </c>
      <c r="E28" s="83">
        <f>SUM(F28:G28)</f>
        <v>2971175</v>
      </c>
      <c r="F28" s="83">
        <v>1083000</v>
      </c>
      <c r="G28" s="83">
        <v>1888175</v>
      </c>
      <c r="H28" s="84"/>
      <c r="I28" s="85"/>
      <c r="J28" s="83"/>
      <c r="K28" s="83"/>
      <c r="L28" s="82" t="s">
        <v>125</v>
      </c>
      <c r="M28" s="86"/>
    </row>
    <row r="29" spans="1:13" ht="18" customHeight="1">
      <c r="A29" s="36"/>
      <c r="B29" s="88"/>
      <c r="C29" s="37"/>
      <c r="D29" s="89" t="s">
        <v>128</v>
      </c>
      <c r="E29" s="44">
        <f>SUM(E24:E28)</f>
        <v>3871169</v>
      </c>
      <c r="F29" s="44">
        <f>SUM(F24:F28)</f>
        <v>1778477</v>
      </c>
      <c r="G29" s="44">
        <f>SUM(G28)</f>
        <v>1888175</v>
      </c>
      <c r="H29" s="45"/>
      <c r="I29" s="46"/>
      <c r="J29" s="46">
        <f>SUM(J24:J28)</f>
        <v>204517</v>
      </c>
      <c r="K29" s="44"/>
      <c r="L29" s="35"/>
      <c r="M29" s="40"/>
    </row>
    <row r="30" spans="1:13" ht="16.5" customHeight="1">
      <c r="A30" s="90"/>
      <c r="B30" s="91"/>
      <c r="C30" s="92"/>
      <c r="D30" s="93" t="s">
        <v>129</v>
      </c>
      <c r="E30" s="94">
        <f>SUM(E29+E23+E21+E18+E16+E14)</f>
        <v>3990184</v>
      </c>
      <c r="F30" s="94">
        <f>SUM(F18+F14+F16+F29+F21)</f>
        <v>1875902</v>
      </c>
      <c r="G30" s="94">
        <f>SUM(G29)</f>
        <v>1888175</v>
      </c>
      <c r="H30" s="100">
        <f>SUM(H18+H14)</f>
        <v>0</v>
      </c>
      <c r="I30" s="101"/>
      <c r="J30" s="94">
        <f>SUM(J23+J29)</f>
        <v>226107</v>
      </c>
      <c r="K30" s="94">
        <f>SUM(K18+K14)</f>
        <v>0</v>
      </c>
      <c r="L30" s="62" t="s">
        <v>130</v>
      </c>
      <c r="M30" s="40"/>
    </row>
    <row r="31" spans="1:12" ht="12.75">
      <c r="A31" s="87"/>
      <c r="B31" s="87"/>
      <c r="C31" s="87"/>
      <c r="D31" s="87"/>
      <c r="E31" s="95"/>
      <c r="F31" s="95"/>
      <c r="G31" s="95"/>
      <c r="H31" s="95"/>
      <c r="I31" s="114" t="s">
        <v>53</v>
      </c>
      <c r="J31" s="114"/>
      <c r="K31" s="114"/>
      <c r="L31" s="114"/>
    </row>
    <row r="32" spans="1:12" ht="12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ht="12.75">
      <c r="A33" s="95"/>
      <c r="B33" s="95"/>
      <c r="C33" s="95"/>
      <c r="D33" s="95"/>
      <c r="E33" s="95"/>
      <c r="F33" s="95"/>
      <c r="G33" s="95"/>
      <c r="H33" s="95"/>
      <c r="I33" s="99" t="s">
        <v>54</v>
      </c>
      <c r="J33" s="99"/>
      <c r="K33" s="99"/>
      <c r="L33" s="99"/>
    </row>
  </sheetData>
  <mergeCells count="34">
    <mergeCell ref="D6:D9"/>
    <mergeCell ref="E6:K6"/>
    <mergeCell ref="J11:J13"/>
    <mergeCell ref="H18:I18"/>
    <mergeCell ref="E11:E13"/>
    <mergeCell ref="F11:F13"/>
    <mergeCell ref="H11:I13"/>
    <mergeCell ref="H17:I17"/>
    <mergeCell ref="L6:L9"/>
    <mergeCell ref="E7:E9"/>
    <mergeCell ref="H8:I9"/>
    <mergeCell ref="F7:K7"/>
    <mergeCell ref="F8:F9"/>
    <mergeCell ref="G8:G9"/>
    <mergeCell ref="K8:K9"/>
    <mergeCell ref="J8:J9"/>
    <mergeCell ref="I1:L1"/>
    <mergeCell ref="I2:L2"/>
    <mergeCell ref="H14:I14"/>
    <mergeCell ref="L11:L13"/>
    <mergeCell ref="H10:I10"/>
    <mergeCell ref="K11:K13"/>
    <mergeCell ref="A4:L4"/>
    <mergeCell ref="A6:A9"/>
    <mergeCell ref="B6:B9"/>
    <mergeCell ref="C6:C9"/>
    <mergeCell ref="I33:L33"/>
    <mergeCell ref="H30:I30"/>
    <mergeCell ref="G11:G13"/>
    <mergeCell ref="A11:A13"/>
    <mergeCell ref="B11:B13"/>
    <mergeCell ref="C11:C13"/>
    <mergeCell ref="D11:D13"/>
    <mergeCell ref="I31:L3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2012-04-16T06:56:44Z</cp:lastPrinted>
  <dcterms:created xsi:type="dcterms:W3CDTF">2012-04-16T10:23:10Z</dcterms:created>
  <dcterms:modified xsi:type="dcterms:W3CDTF">2012-04-18T07:12:08Z</dcterms:modified>
  <cp:category/>
  <cp:version/>
  <cp:contentType/>
  <cp:contentStatus/>
</cp:coreProperties>
</file>