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80" windowWidth="15480" windowHeight="11640" activeTab="1"/>
  </bookViews>
  <sheets>
    <sheet name="Zał 2a" sheetId="1" r:id="rId1"/>
    <sheet name="Zał 2" sheetId="2" r:id="rId2"/>
  </sheets>
  <definedNames>
    <definedName name="_xlnm.Print_Titles" localSheetId="1">'Zał 2'!$7:$11</definedName>
  </definedNames>
  <calcPr fullCalcOnLoad="1"/>
</workbook>
</file>

<file path=xl/sharedStrings.xml><?xml version="1.0" encoding="utf-8"?>
<sst xmlns="http://schemas.openxmlformats.org/spreadsheetml/2006/main" count="159" uniqueCount="104">
  <si>
    <t>Dział</t>
  </si>
  <si>
    <t>Rozdz.</t>
  </si>
  <si>
    <t>010</t>
  </si>
  <si>
    <t>Ogółem</t>
  </si>
  <si>
    <t>w złotych</t>
  </si>
  <si>
    <t>Lp.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</si>
  <si>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</si>
  <si>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</si>
  <si>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</si>
  <si>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</si>
  <si>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kredyty
i pożyczki</t>
  </si>
  <si>
    <t>środki wymienione
w art. 5 ust. 1 pkt 2 i 3 u.f.p.</t>
  </si>
  <si>
    <t>1.</t>
  </si>
  <si>
    <t>x</t>
  </si>
  <si>
    <t>Nazwa zadania inwestycyjnego</t>
  </si>
  <si>
    <t>700</t>
  </si>
  <si>
    <t>750</t>
  </si>
  <si>
    <t>60016</t>
  </si>
  <si>
    <t>75023</t>
  </si>
  <si>
    <t>01010</t>
  </si>
  <si>
    <t>600</t>
  </si>
  <si>
    <t>Zakład Gospodarki Komunalnej</t>
  </si>
  <si>
    <t>rok budżetowy 2009 (8+9+10+11)</t>
  </si>
  <si>
    <t>Zadania inwestycyjne w 2009 r.</t>
  </si>
  <si>
    <t>Urząd Gminy</t>
  </si>
  <si>
    <t>70095</t>
  </si>
  <si>
    <t>Zakup samochodu ratowniczo gaśniczego dla OSP w Somiance</t>
  </si>
  <si>
    <t>Razem dz. 801</t>
  </si>
  <si>
    <t>Razem dz. 921</t>
  </si>
  <si>
    <t>Razem dz. 900</t>
  </si>
  <si>
    <t>Razem dz. 754</t>
  </si>
  <si>
    <t>Razem dz. 700</t>
  </si>
  <si>
    <t>Razem dz. 600</t>
  </si>
  <si>
    <t>Razem dz. 010</t>
  </si>
  <si>
    <t>60014</t>
  </si>
  <si>
    <t>Dotacja celowa na pomoc finansową udzelaną między jst na dofinansowanie zadań inwestycyjnych i zakupów inwestycyjnych</t>
  </si>
  <si>
    <t>Budowa sieci wodociągowej na terenie gminy Somianka oraz SUW w m. Somianka oraz modernizacja SUW w m. Wypychy</t>
  </si>
  <si>
    <t>Wykonanie dokumentacji techniczno projektowej</t>
  </si>
  <si>
    <t>Remont pomieszczeń budynku ZS w Somiance</t>
  </si>
  <si>
    <t>Budowa bieżni biegowej i skoczni przy Zespole Szkół w Somiance</t>
  </si>
  <si>
    <t>Budowa hali sportowej wraz z pomieszczeniami socjalnymi przy ZS w Woli Mystkowskiej</t>
  </si>
  <si>
    <t>Budowa i modernizacja punktów świetlnych</t>
  </si>
  <si>
    <t>Razem dz. 750</t>
  </si>
  <si>
    <t xml:space="preserve">Dotacje celowe z budżetu na finansowanie lub dofinansowanie kosztów realizacji inwestycji i zakupów inwestycyjnych zakładów budżetowych
modernizacja wodociągu w m. Michalin
budowa sieci wodociągowej w m. Wola Mystkowska, zakupy inwestycyjne dla zakładu budżetowego
</t>
  </si>
  <si>
    <t>Remont pomieszczeń Urzędu Gminy oraz zakup komputerów i akcesorii komputerowych</t>
  </si>
  <si>
    <t xml:space="preserve">Rady Gminy </t>
  </si>
  <si>
    <t>Remont budunku OSP w Somiance</t>
  </si>
  <si>
    <t xml:space="preserve">Przebudowa nawierzchni ze żwirowych na asfaltowe dróg gminnych relacji:
-Ulasek, Wólka Somiankowska, Kręgi
-Stare Płudy - Nowe Płudy
- Suwin - Ciski
- przez m. Barcice                                        
- Huta Podgórna - Wielęcin
- przez m. Somianka                        </t>
  </si>
  <si>
    <t>środki własne</t>
  </si>
  <si>
    <t>środki pochodzące z innych żródeł</t>
  </si>
  <si>
    <t>Zagospodarowanie centrum miejscowości Wola Mystkowska wraz z budową chodnika i oświetlenia</t>
  </si>
  <si>
    <t>Gminny Ośrodek Kultury</t>
  </si>
  <si>
    <t>Gminna Biblioteka Publiczna</t>
  </si>
  <si>
    <t>Zagospodarowanie centrum miejscowości Nowe Wypychy wraz z budową chodnika i modernizacją oświetlenia</t>
  </si>
  <si>
    <t>Dokumentacja na projekt przydomowych oczyszczalni ścieków</t>
  </si>
  <si>
    <t>Budowa przydomowych oczyszczlni ścieków</t>
  </si>
  <si>
    <t>Urząd gminy</t>
  </si>
  <si>
    <t>Wydatki na zakupy inwestycyjne w jednostkach budżetowych</t>
  </si>
  <si>
    <t>Wydatki na zakupy inwestycyjne jednostek budżetowych</t>
  </si>
  <si>
    <t>Zespół Szkól w Somiance</t>
  </si>
  <si>
    <t>Zespół Szkól w Woli Mystkowskiej</t>
  </si>
  <si>
    <t>Załącznik nr 2</t>
  </si>
  <si>
    <t>Przebudowa rynku wiejskiego z małą architekturą i infrastrukturą techniczną wraz ze szlakiem pieszym w Popowie Kościelnym</t>
  </si>
  <si>
    <t>Budowa chodnika</t>
  </si>
  <si>
    <t xml:space="preserve">Remont elewacji zewnętrznej budynku i adaptacja pomieszczeń pod filię gminnej bibliotek publicznej w Wólce Somiankowskiej wraz z zagospodarowaniem przestrzeni pod plac zabaw </t>
  </si>
  <si>
    <t>Remont istniejacego budynku z przeznaczeniem na filię gminnej biblioteki publicznej wraz z centrum integracji w miejscowości Ulasek</t>
  </si>
  <si>
    <t>Remont budynku GOK wraz z zagospodarowaniem terenu stanowiacego centrum miejscowości Somianka Parcele</t>
  </si>
  <si>
    <t>Utwardzenie szlaku pieszo-jezdnego przy cmentarzu w Popowie Kościelnym wraz ze zjazdem drogi powiatowej relacji Wyszków  - Popowo Koscielne nr 4414W</t>
  </si>
  <si>
    <t>razem dz. 852</t>
  </si>
  <si>
    <t>Gminny Ośrodek Pomocy Społecznej</t>
  </si>
  <si>
    <t>Budowa boiska piłkarskiego oraz boiska wielofunkcyjnego w ramach programu "Moje Boisko - Orlik 2012</t>
  </si>
  <si>
    <t>Rozwój markowego produktu turystycznego Puszcza Biała i Kamieniecka</t>
  </si>
  <si>
    <t>Urząd Gminy Wyszków</t>
  </si>
  <si>
    <t>do Uchwały Nr XXXIII/159/09</t>
  </si>
  <si>
    <t>z dnia 25 maja 2009 r.</t>
  </si>
  <si>
    <t>załącznik nr 2a</t>
  </si>
  <si>
    <t>do uchwały Nr XXXIII/159/09</t>
  </si>
  <si>
    <t>Rady Gminy</t>
  </si>
  <si>
    <t>Limity wydatków na wieloletnie programy inwestycyjne w latach 2009 - 2011</t>
  </si>
  <si>
    <t>Nazwa zadania inwestycyjnego
i okres realizacji
(w latach)</t>
  </si>
  <si>
    <t>dochody własne jst</t>
  </si>
  <si>
    <t>środki pochodzące
 z innych  źródeł*</t>
  </si>
  <si>
    <t>Budowa sieci wodociągowej na terenie gminy Somianka oraz budowa SUW w m. Somianka i modernizacja SUW w m. Stare Wypychy (w latach 2009-2013)</t>
  </si>
  <si>
    <t>Urzad Gminy Wyszków</t>
  </si>
  <si>
    <t>630</t>
  </si>
  <si>
    <t>63095</t>
  </si>
  <si>
    <t>Przebudowa rynku wiejskiego  z małą architekturą i infrastrukturą techniczną wraz ze szlakiem pieszym w Popowie Kościelnym (w latach 2009-2010)</t>
  </si>
  <si>
    <t>Zagospodarowanie centrum miejscowości Nowe Wypychy wraz z budową chodnika i modernizacją oświetlenia ( w latach 2009-2010)</t>
  </si>
  <si>
    <t>Zagospodarowanie centrum miejscowości Wola Mystkowska wraz z budową chodnika i oświetlenia ( w latach 2009-2010)</t>
  </si>
  <si>
    <t>Urzą d Gminy</t>
  </si>
  <si>
    <t>800</t>
  </si>
  <si>
    <t>80101</t>
  </si>
  <si>
    <t>Budowa hali sportowej wraz z pomieszczeniami socjalnymi przy ZS w Woli Myskowskiej (w latach 2009-2010)</t>
  </si>
  <si>
    <t>Remont budynku GOK wraz z zagospodarowaniem terenu stanowiacego centrum miejscowości Somianka Parcele (w latach 2009-2010)</t>
  </si>
  <si>
    <t>921</t>
  </si>
  <si>
    <t>92109</t>
  </si>
  <si>
    <t>Remont elewacji zewnętrznej budynku i adaptacja pomieszczeń pod filię gminnej biblioteki publicznej w Wólce Somiankowskiej wraz z zagospodarowaniem przestrzeni pod plac zabaw ( w latach 2009-2010)</t>
  </si>
  <si>
    <t>92116</t>
  </si>
  <si>
    <t>,</t>
  </si>
  <si>
    <t>Remont istniejącego budynku z przeznaczeniem na filię gminnej biblioteki publicznej wraz z centrum integracji w miejscowości Ulasek (w latach 2009-2010)</t>
  </si>
  <si>
    <t xml:space="preserve"> </t>
  </si>
  <si>
    <t>Przewodniczący Rady Gminy</t>
  </si>
  <si>
    <t>/-/ Tadeusz Jacek Tolak</t>
  </si>
  <si>
    <t xml:space="preserve">   /-/ Tadeusz Jacek Tolak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</si>
</sst>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0.0%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4">
    <font>
      <sz val="10"/>
      <name val="Arial"/>
      <family val="0"/>
    </font>
    <font>
      <b/>
      <sz val="8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sz val="8"/>
      <name val="Arial"/>
      <family val="0"/>
    </font>
    <font>
      <sz val="6"/>
      <name val="Arial CE"/>
      <family val="2"/>
    </font>
    <font>
      <b/>
      <sz val="14"/>
      <name val="Arial CE"/>
      <family val="2"/>
    </font>
    <font>
      <i/>
      <sz val="10"/>
      <name val="Arial CE"/>
      <family val="0"/>
    </font>
    <font>
      <sz val="7"/>
      <name val="Arial CE"/>
      <family val="0"/>
    </font>
    <font>
      <b/>
      <sz val="7"/>
      <name val="Arial CE"/>
      <family val="0"/>
    </font>
    <font>
      <sz val="7"/>
      <name val="Arial"/>
      <family val="0"/>
    </font>
    <font>
      <b/>
      <sz val="7"/>
      <name val="Arial"/>
      <family val="2"/>
    </font>
    <font>
      <b/>
      <sz val="10"/>
      <name val="Arial CE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164" fontId="8" fillId="0" borderId="2" xfId="15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center" wrapText="1"/>
    </xf>
    <xf numFmtId="164" fontId="9" fillId="0" borderId="1" xfId="15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justify" vertical="center" wrapText="1"/>
    </xf>
    <xf numFmtId="164" fontId="9" fillId="0" borderId="2" xfId="15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4" xfId="15" applyNumberFormat="1" applyFont="1" applyBorder="1" applyAlignment="1">
      <alignment horizontal="center" vertical="center"/>
    </xf>
    <xf numFmtId="164" fontId="9" fillId="0" borderId="3" xfId="15" applyNumberFormat="1" applyFont="1" applyBorder="1" applyAlignment="1">
      <alignment horizontal="center" vertical="center"/>
    </xf>
    <xf numFmtId="164" fontId="9" fillId="0" borderId="5" xfId="15" applyNumberFormat="1" applyFont="1" applyBorder="1" applyAlignment="1">
      <alignment vertical="center"/>
    </xf>
    <xf numFmtId="164" fontId="9" fillId="0" borderId="6" xfId="15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164" fontId="8" fillId="0" borderId="1" xfId="15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 wrapText="1"/>
    </xf>
    <xf numFmtId="164" fontId="8" fillId="0" borderId="7" xfId="15" applyNumberFormat="1" applyFont="1" applyBorder="1" applyAlignment="1">
      <alignment horizontal="center" vertical="center"/>
    </xf>
    <xf numFmtId="164" fontId="8" fillId="0" borderId="8" xfId="15" applyNumberFormat="1" applyFont="1" applyBorder="1" applyAlignment="1">
      <alignment horizontal="center" vertical="center"/>
    </xf>
    <xf numFmtId="164" fontId="8" fillId="0" borderId="5" xfId="15" applyNumberFormat="1" applyFont="1" applyBorder="1" applyAlignment="1">
      <alignment horizontal="center" vertical="center"/>
    </xf>
    <xf numFmtId="164" fontId="8" fillId="0" borderId="3" xfId="15" applyNumberFormat="1" applyFont="1" applyBorder="1" applyAlignment="1">
      <alignment horizontal="center" vertical="center"/>
    </xf>
    <xf numFmtId="164" fontId="8" fillId="0" borderId="9" xfId="15" applyNumberFormat="1" applyFont="1" applyBorder="1" applyAlignment="1">
      <alignment horizontal="center" vertical="center"/>
    </xf>
    <xf numFmtId="164" fontId="8" fillId="0" borderId="10" xfId="15" applyNumberFormat="1" applyFont="1" applyBorder="1" applyAlignment="1">
      <alignment horizontal="center" vertical="center"/>
    </xf>
    <xf numFmtId="164" fontId="8" fillId="0" borderId="6" xfId="15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64" fontId="9" fillId="0" borderId="4" xfId="15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164" fontId="8" fillId="0" borderId="1" xfId="15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164" fontId="8" fillId="0" borderId="11" xfId="15" applyNumberFormat="1" applyFont="1" applyBorder="1" applyAlignment="1">
      <alignment horizontal="center" vertical="center"/>
    </xf>
    <xf numFmtId="164" fontId="8" fillId="0" borderId="12" xfId="15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left" vertical="center" wrapText="1"/>
    </xf>
    <xf numFmtId="164" fontId="8" fillId="0" borderId="4" xfId="15" applyNumberFormat="1" applyFont="1" applyBorder="1" applyAlignment="1">
      <alignment horizontal="left" vertical="center" wrapText="1"/>
    </xf>
    <xf numFmtId="164" fontId="9" fillId="0" borderId="2" xfId="15" applyNumberFormat="1" applyFont="1" applyBorder="1" applyAlignment="1">
      <alignment horizontal="justify" vertical="center" wrapText="1"/>
    </xf>
    <xf numFmtId="164" fontId="8" fillId="0" borderId="1" xfId="15" applyNumberFormat="1" applyFont="1" applyBorder="1" applyAlignment="1">
      <alignment horizontal="justify" vertical="center" wrapText="1"/>
    </xf>
    <xf numFmtId="164" fontId="9" fillId="0" borderId="3" xfId="15" applyNumberFormat="1" applyFont="1" applyBorder="1" applyAlignment="1">
      <alignment horizontal="justify" vertical="center" wrapText="1"/>
    </xf>
    <xf numFmtId="164" fontId="8" fillId="0" borderId="4" xfId="15" applyNumberFormat="1" applyFont="1" applyBorder="1" applyAlignment="1">
      <alignment horizontal="center" vertical="center" wrapText="1"/>
    </xf>
    <xf numFmtId="164" fontId="9" fillId="0" borderId="1" xfId="15" applyNumberFormat="1" applyFont="1" applyBorder="1" applyAlignment="1">
      <alignment horizontal="justify" vertical="center" wrapText="1"/>
    </xf>
    <xf numFmtId="164" fontId="8" fillId="0" borderId="1" xfId="15" applyNumberFormat="1" applyFont="1" applyBorder="1" applyAlignment="1">
      <alignment horizontal="justify" vertical="center" wrapText="1"/>
    </xf>
    <xf numFmtId="0" fontId="9" fillId="0" borderId="4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justify" vertical="center" wrapText="1"/>
    </xf>
    <xf numFmtId="164" fontId="9" fillId="0" borderId="4" xfId="15" applyNumberFormat="1" applyFont="1" applyBorder="1" applyAlignment="1">
      <alignment horizontal="justify" vertical="center" wrapText="1"/>
    </xf>
    <xf numFmtId="164" fontId="11" fillId="0" borderId="1" xfId="0" applyNumberFormat="1" applyFont="1" applyBorder="1" applyAlignment="1">
      <alignment vertical="center"/>
    </xf>
    <xf numFmtId="49" fontId="8" fillId="0" borderId="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4" fontId="9" fillId="0" borderId="6" xfId="15" applyNumberFormat="1" applyFont="1" applyBorder="1" applyAlignment="1">
      <alignment horizontal="center" vertical="center" wrapText="1"/>
    </xf>
    <xf numFmtId="164" fontId="9" fillId="0" borderId="7" xfId="15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2" xfId="15" applyNumberFormat="1" applyFont="1" applyBorder="1" applyAlignment="1">
      <alignment horizontal="justify" vertical="center" wrapText="1"/>
    </xf>
    <xf numFmtId="164" fontId="8" fillId="0" borderId="6" xfId="15" applyNumberFormat="1" applyFont="1" applyBorder="1" applyAlignment="1">
      <alignment horizontal="center" vertical="center" wrapText="1"/>
    </xf>
    <xf numFmtId="164" fontId="8" fillId="0" borderId="7" xfId="15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64" fontId="8" fillId="0" borderId="11" xfId="15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164" fontId="8" fillId="0" borderId="4" xfId="15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164" fontId="8" fillId="0" borderId="1" xfId="15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 wrapText="1"/>
    </xf>
    <xf numFmtId="164" fontId="8" fillId="0" borderId="4" xfId="15" applyNumberFormat="1" applyFont="1" applyBorder="1" applyAlignment="1">
      <alignment horizontal="center" vertical="center" wrapText="1"/>
    </xf>
    <xf numFmtId="164" fontId="8" fillId="0" borderId="1" xfId="15" applyNumberFormat="1" applyFont="1" applyBorder="1" applyAlignment="1">
      <alignment horizontal="center" vertical="center" wrapText="1"/>
    </xf>
    <xf numFmtId="164" fontId="8" fillId="0" borderId="3" xfId="15" applyNumberFormat="1" applyFont="1" applyBorder="1" applyAlignment="1">
      <alignment horizontal="center" vertical="center" wrapText="1"/>
    </xf>
    <xf numFmtId="164" fontId="8" fillId="0" borderId="2" xfId="15" applyNumberFormat="1" applyFont="1" applyBorder="1" applyAlignment="1">
      <alignment horizontal="center" vertical="center" wrapText="1"/>
    </xf>
    <xf numFmtId="164" fontId="8" fillId="0" borderId="4" xfId="15" applyNumberFormat="1" applyFont="1" applyBorder="1" applyAlignment="1">
      <alignment horizontal="center" vertical="center" wrapText="1"/>
    </xf>
    <xf numFmtId="164" fontId="9" fillId="0" borderId="3" xfId="15" applyNumberFormat="1" applyFont="1" applyBorder="1" applyAlignment="1">
      <alignment horizontal="center" vertical="center" wrapText="1"/>
    </xf>
    <xf numFmtId="164" fontId="9" fillId="0" borderId="2" xfId="15" applyNumberFormat="1" applyFont="1" applyBorder="1" applyAlignment="1">
      <alignment horizontal="center" vertical="center" wrapText="1"/>
    </xf>
    <xf numFmtId="164" fontId="9" fillId="0" borderId="4" xfId="15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164" fontId="8" fillId="0" borderId="3" xfId="15" applyNumberFormat="1" applyFont="1" applyBorder="1" applyAlignment="1">
      <alignment horizontal="center" vertical="center"/>
    </xf>
    <xf numFmtId="164" fontId="8" fillId="0" borderId="2" xfId="15" applyNumberFormat="1" applyFont="1" applyBorder="1" applyAlignment="1">
      <alignment horizontal="center" vertical="center"/>
    </xf>
    <xf numFmtId="164" fontId="8" fillId="0" borderId="3" xfId="15" applyNumberFormat="1" applyFont="1" applyBorder="1" applyAlignment="1">
      <alignment horizontal="center" vertical="center" wrapText="1"/>
    </xf>
    <xf numFmtId="164" fontId="8" fillId="0" borderId="2" xfId="15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164" fontId="4" fillId="0" borderId="3" xfId="15" applyNumberFormat="1" applyFont="1" applyBorder="1" applyAlignment="1">
      <alignment horizontal="center" vertical="center" wrapText="1"/>
    </xf>
    <xf numFmtId="164" fontId="4" fillId="0" borderId="9" xfId="15" applyNumberFormat="1" applyFont="1" applyBorder="1" applyAlignment="1">
      <alignment horizontal="center" vertical="center" wrapText="1"/>
    </xf>
    <xf numFmtId="164" fontId="4" fillId="0" borderId="10" xfId="15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64" fontId="4" fillId="0" borderId="2" xfId="15" applyNumberFormat="1" applyFont="1" applyBorder="1" applyAlignment="1">
      <alignment horizontal="center" vertical="center" wrapText="1"/>
    </xf>
    <xf numFmtId="164" fontId="4" fillId="0" borderId="6" xfId="15" applyNumberFormat="1" applyFont="1" applyBorder="1" applyAlignment="1">
      <alignment horizontal="center" vertical="center" wrapText="1"/>
    </xf>
    <xf numFmtId="164" fontId="4" fillId="0" borderId="7" xfId="15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4" fillId="0" borderId="4" xfId="15" applyNumberFormat="1" applyFont="1" applyBorder="1" applyAlignment="1">
      <alignment horizontal="center" vertical="center" wrapText="1"/>
    </xf>
    <xf numFmtId="164" fontId="4" fillId="0" borderId="8" xfId="15" applyNumberFormat="1" applyFont="1" applyBorder="1" applyAlignment="1">
      <alignment horizontal="center" vertical="center" wrapText="1"/>
    </xf>
    <xf numFmtId="164" fontId="4" fillId="0" borderId="5" xfId="15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164" fontId="4" fillId="0" borderId="2" xfId="15" applyNumberFormat="1" applyFont="1" applyBorder="1" applyAlignment="1">
      <alignment vertical="center" wrapText="1"/>
    </xf>
    <xf numFmtId="164" fontId="13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3" xfId="15" applyNumberFormat="1" applyFont="1" applyBorder="1" applyAlignment="1">
      <alignment horizontal="center" vertical="center" wrapText="1"/>
    </xf>
    <xf numFmtId="164" fontId="4" fillId="0" borderId="2" xfId="15" applyNumberFormat="1" applyFont="1" applyBorder="1" applyAlignment="1">
      <alignment horizontal="center" vertical="center" wrapText="1"/>
    </xf>
    <xf numFmtId="164" fontId="4" fillId="0" borderId="4" xfId="15" applyNumberFormat="1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164" fontId="4" fillId="0" borderId="9" xfId="15" applyNumberFormat="1" applyFont="1" applyBorder="1" applyAlignment="1">
      <alignment horizontal="center" vertical="center" wrapText="1"/>
    </xf>
    <xf numFmtId="164" fontId="4" fillId="0" borderId="10" xfId="15" applyNumberFormat="1" applyFont="1" applyBorder="1" applyAlignment="1">
      <alignment horizontal="center" vertical="center" wrapText="1"/>
    </xf>
    <xf numFmtId="164" fontId="4" fillId="0" borderId="6" xfId="15" applyNumberFormat="1" applyFont="1" applyBorder="1" applyAlignment="1">
      <alignment horizontal="center" vertical="center" wrapText="1"/>
    </xf>
    <xf numFmtId="164" fontId="4" fillId="0" borderId="7" xfId="15" applyNumberFormat="1" applyFont="1" applyBorder="1" applyAlignment="1">
      <alignment horizontal="center" vertical="center" wrapText="1"/>
    </xf>
    <xf numFmtId="164" fontId="4" fillId="0" borderId="8" xfId="15" applyNumberFormat="1" applyFont="1" applyBorder="1" applyAlignment="1">
      <alignment horizontal="center" vertical="center" wrapText="1"/>
    </xf>
    <xf numFmtId="164" fontId="4" fillId="0" borderId="5" xfId="15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8" fillId="0" borderId="12" xfId="15" applyNumberFormat="1" applyFont="1" applyBorder="1" applyAlignment="1">
      <alignment horizontal="center" vertical="center"/>
    </xf>
    <xf numFmtId="164" fontId="8" fillId="0" borderId="9" xfId="15" applyNumberFormat="1" applyFont="1" applyBorder="1" applyAlignment="1">
      <alignment horizontal="center" vertical="center"/>
    </xf>
    <xf numFmtId="164" fontId="8" fillId="0" borderId="10" xfId="15" applyNumberFormat="1" applyFont="1" applyBorder="1" applyAlignment="1">
      <alignment horizontal="center" vertical="center"/>
    </xf>
    <xf numFmtId="164" fontId="8" fillId="0" borderId="6" xfId="15" applyNumberFormat="1" applyFont="1" applyBorder="1" applyAlignment="1">
      <alignment horizontal="center" vertical="center"/>
    </xf>
    <xf numFmtId="164" fontId="8" fillId="0" borderId="7" xfId="15" applyNumberFormat="1" applyFont="1" applyBorder="1" applyAlignment="1">
      <alignment horizontal="center" vertical="center"/>
    </xf>
    <xf numFmtId="164" fontId="8" fillId="0" borderId="8" xfId="15" applyNumberFormat="1" applyFont="1" applyBorder="1" applyAlignment="1">
      <alignment horizontal="center" vertical="center"/>
    </xf>
    <xf numFmtId="164" fontId="8" fillId="0" borderId="5" xfId="15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164" fontId="9" fillId="0" borderId="3" xfId="15" applyNumberFormat="1" applyFont="1" applyBorder="1" applyAlignment="1">
      <alignment horizontal="center" vertical="center"/>
    </xf>
    <xf numFmtId="164" fontId="9" fillId="0" borderId="2" xfId="15" applyNumberFormat="1" applyFont="1" applyBorder="1" applyAlignment="1">
      <alignment horizontal="center" vertical="center"/>
    </xf>
    <xf numFmtId="164" fontId="9" fillId="0" borderId="4" xfId="15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3" xfId="15" applyNumberFormat="1" applyFont="1" applyBorder="1" applyAlignment="1">
      <alignment horizontal="center" vertical="center"/>
    </xf>
    <xf numFmtId="164" fontId="8" fillId="0" borderId="2" xfId="15" applyNumberFormat="1" applyFont="1" applyBorder="1" applyAlignment="1">
      <alignment horizontal="center" vertical="center"/>
    </xf>
    <xf numFmtId="164" fontId="8" fillId="0" borderId="4" xfId="15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4" fontId="8" fillId="0" borderId="1" xfId="15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4" fontId="9" fillId="0" borderId="11" xfId="15" applyNumberFormat="1" applyFont="1" applyBorder="1" applyAlignment="1">
      <alignment horizontal="center" vertical="center"/>
    </xf>
    <xf numFmtId="164" fontId="9" fillId="0" borderId="12" xfId="15" applyNumberFormat="1" applyFont="1" applyBorder="1" applyAlignment="1">
      <alignment horizontal="center" vertical="center"/>
    </xf>
    <xf numFmtId="164" fontId="9" fillId="0" borderId="8" xfId="15" applyNumberFormat="1" applyFont="1" applyBorder="1" applyAlignment="1">
      <alignment horizontal="center" vertical="center" wrapText="1"/>
    </xf>
    <xf numFmtId="164" fontId="9" fillId="0" borderId="5" xfId="15" applyNumberFormat="1" applyFont="1" applyBorder="1" applyAlignment="1">
      <alignment horizontal="center" vertical="center" wrapText="1"/>
    </xf>
    <xf numFmtId="164" fontId="8" fillId="0" borderId="11" xfId="15" applyNumberFormat="1" applyFont="1" applyBorder="1" applyAlignment="1">
      <alignment horizontal="center" vertical="center"/>
    </xf>
    <xf numFmtId="164" fontId="8" fillId="0" borderId="12" xfId="15" applyNumberFormat="1" applyFont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164" fontId="8" fillId="0" borderId="9" xfId="15" applyNumberFormat="1" applyFont="1" applyBorder="1" applyAlignment="1">
      <alignment horizontal="center" vertical="center"/>
    </xf>
    <xf numFmtId="164" fontId="8" fillId="0" borderId="10" xfId="15" applyNumberFormat="1" applyFont="1" applyBorder="1" applyAlignment="1">
      <alignment horizontal="center" vertical="center"/>
    </xf>
    <xf numFmtId="164" fontId="8" fillId="0" borderId="6" xfId="15" applyNumberFormat="1" applyFont="1" applyBorder="1" applyAlignment="1">
      <alignment horizontal="center" vertical="center"/>
    </xf>
    <xf numFmtId="164" fontId="8" fillId="0" borderId="7" xfId="15" applyNumberFormat="1" applyFont="1" applyBorder="1" applyAlignment="1">
      <alignment horizontal="center" vertical="center"/>
    </xf>
    <xf numFmtId="164" fontId="8" fillId="0" borderId="8" xfId="15" applyNumberFormat="1" applyFont="1" applyBorder="1" applyAlignment="1">
      <alignment horizontal="center" vertical="center"/>
    </xf>
    <xf numFmtId="164" fontId="8" fillId="0" borderId="5" xfId="15" applyNumberFormat="1" applyFont="1" applyBorder="1" applyAlignment="1">
      <alignment horizontal="center" vertical="center"/>
    </xf>
    <xf numFmtId="164" fontId="9" fillId="0" borderId="9" xfId="15" applyNumberFormat="1" applyFont="1" applyBorder="1" applyAlignment="1">
      <alignment horizontal="center" vertical="center"/>
    </xf>
    <xf numFmtId="164" fontId="9" fillId="0" borderId="10" xfId="15" applyNumberFormat="1" applyFont="1" applyBorder="1" applyAlignment="1">
      <alignment horizontal="center" vertical="center"/>
    </xf>
    <xf numFmtId="164" fontId="9" fillId="0" borderId="6" xfId="15" applyNumberFormat="1" applyFont="1" applyBorder="1" applyAlignment="1">
      <alignment horizontal="center" vertical="center"/>
    </xf>
    <xf numFmtId="164" fontId="9" fillId="0" borderId="7" xfId="15" applyNumberFormat="1" applyFont="1" applyBorder="1" applyAlignment="1">
      <alignment horizontal="center" vertical="center"/>
    </xf>
    <xf numFmtId="164" fontId="10" fillId="0" borderId="3" xfId="15" applyNumberFormat="1" applyFont="1" applyBorder="1" applyAlignment="1">
      <alignment horizontal="center" vertical="center"/>
    </xf>
    <xf numFmtId="164" fontId="10" fillId="0" borderId="2" xfId="15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zoomScaleSheetLayoutView="100" workbookViewId="0" topLeftCell="C25">
      <selection activeCell="J40" sqref="J40"/>
    </sheetView>
  </sheetViews>
  <sheetFormatPr defaultColWidth="9.140625" defaultRowHeight="12.75"/>
  <cols>
    <col min="1" max="1" width="3.140625" style="4" customWidth="1"/>
    <col min="2" max="2" width="4.28125" style="4" customWidth="1"/>
    <col min="3" max="3" width="5.28125" style="4" customWidth="1"/>
    <col min="4" max="4" width="28.7109375" style="4" customWidth="1"/>
    <col min="5" max="5" width="12.00390625" style="4" customWidth="1"/>
    <col min="6" max="6" width="11.140625" style="4" customWidth="1"/>
    <col min="7" max="7" width="10.140625" style="4" customWidth="1"/>
    <col min="8" max="8" width="9.28125" style="4" customWidth="1"/>
    <col min="9" max="9" width="3.140625" style="4" customWidth="1"/>
    <col min="10" max="10" width="9.7109375" style="4" customWidth="1"/>
    <col min="11" max="11" width="11.140625" style="4" customWidth="1"/>
    <col min="12" max="13" width="11.8515625" style="4" customWidth="1"/>
    <col min="14" max="14" width="11.57421875" style="4" customWidth="1"/>
    <col min="15" max="16384" width="9.140625" style="4" customWidth="1"/>
  </cols>
  <sheetData>
    <row r="1" spans="12:14" ht="12.75">
      <c r="L1" s="121" t="s">
        <v>75</v>
      </c>
      <c r="M1" s="121"/>
      <c r="N1" s="121"/>
    </row>
    <row r="2" spans="12:14" ht="12.75">
      <c r="L2" s="121" t="s">
        <v>76</v>
      </c>
      <c r="M2" s="121"/>
      <c r="N2" s="121"/>
    </row>
    <row r="3" spans="12:14" ht="12.75">
      <c r="L3" s="121" t="s">
        <v>77</v>
      </c>
      <c r="M3" s="121"/>
      <c r="N3" s="121"/>
    </row>
    <row r="4" spans="12:14" ht="12.75">
      <c r="L4" s="121" t="s">
        <v>74</v>
      </c>
      <c r="M4" s="121"/>
      <c r="N4" s="121"/>
    </row>
    <row r="5" spans="1:14" ht="12.75">
      <c r="A5" s="122" t="s">
        <v>78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</row>
    <row r="6" spans="1:14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5"/>
    </row>
    <row r="7" spans="1:14" s="6" customFormat="1" ht="19.5" customHeight="1">
      <c r="A7" s="123" t="s">
        <v>5</v>
      </c>
      <c r="B7" s="123" t="s">
        <v>0</v>
      </c>
      <c r="C7" s="123" t="s">
        <v>1</v>
      </c>
      <c r="D7" s="159" t="s">
        <v>79</v>
      </c>
      <c r="E7" s="159" t="s">
        <v>6</v>
      </c>
      <c r="F7" s="159" t="s">
        <v>7</v>
      </c>
      <c r="G7" s="159"/>
      <c r="H7" s="159"/>
      <c r="I7" s="159"/>
      <c r="J7" s="159"/>
      <c r="K7" s="159"/>
      <c r="L7" s="159"/>
      <c r="M7" s="159"/>
      <c r="N7" s="159" t="s">
        <v>8</v>
      </c>
    </row>
    <row r="8" spans="1:14" s="6" customFormat="1" ht="19.5" customHeight="1">
      <c r="A8" s="123"/>
      <c r="B8" s="123"/>
      <c r="C8" s="123"/>
      <c r="D8" s="159"/>
      <c r="E8" s="159"/>
      <c r="F8" s="159" t="s">
        <v>22</v>
      </c>
      <c r="G8" s="159" t="s">
        <v>9</v>
      </c>
      <c r="H8" s="159"/>
      <c r="I8" s="159"/>
      <c r="J8" s="159"/>
      <c r="K8" s="159"/>
      <c r="L8" s="124">
        <v>2010</v>
      </c>
      <c r="M8" s="124">
        <v>2011</v>
      </c>
      <c r="N8" s="159"/>
    </row>
    <row r="9" spans="1:14" s="6" customFormat="1" ht="29.25" customHeight="1">
      <c r="A9" s="123"/>
      <c r="B9" s="123"/>
      <c r="C9" s="123"/>
      <c r="D9" s="159"/>
      <c r="E9" s="159"/>
      <c r="F9" s="159"/>
      <c r="G9" s="159" t="s">
        <v>80</v>
      </c>
      <c r="H9" s="159" t="s">
        <v>10</v>
      </c>
      <c r="I9" s="155" t="s">
        <v>81</v>
      </c>
      <c r="J9" s="156"/>
      <c r="K9" s="159" t="s">
        <v>11</v>
      </c>
      <c r="L9" s="125"/>
      <c r="M9" s="125"/>
      <c r="N9" s="159"/>
    </row>
    <row r="10" spans="1:14" s="6" customFormat="1" ht="19.5" customHeight="1">
      <c r="A10" s="123"/>
      <c r="B10" s="123"/>
      <c r="C10" s="123"/>
      <c r="D10" s="159"/>
      <c r="E10" s="159"/>
      <c r="F10" s="159"/>
      <c r="G10" s="159"/>
      <c r="H10" s="159"/>
      <c r="I10" s="157"/>
      <c r="J10" s="158"/>
      <c r="K10" s="159"/>
      <c r="L10" s="126"/>
      <c r="M10" s="126"/>
      <c r="N10" s="159"/>
    </row>
    <row r="11" spans="1:14" ht="9" customHeight="1">
      <c r="A11" s="94">
        <v>1</v>
      </c>
      <c r="B11" s="94">
        <v>2</v>
      </c>
      <c r="C11" s="94">
        <v>3</v>
      </c>
      <c r="D11" s="94">
        <v>5</v>
      </c>
      <c r="E11" s="94">
        <v>6</v>
      </c>
      <c r="F11" s="94">
        <v>7</v>
      </c>
      <c r="G11" s="94">
        <v>8</v>
      </c>
      <c r="H11" s="94">
        <v>9</v>
      </c>
      <c r="I11" s="119">
        <v>10</v>
      </c>
      <c r="J11" s="120"/>
      <c r="K11" s="94">
        <v>11</v>
      </c>
      <c r="L11" s="94">
        <v>12</v>
      </c>
      <c r="M11" s="94">
        <v>13</v>
      </c>
      <c r="N11" s="94">
        <v>16</v>
      </c>
    </row>
    <row r="12" spans="1:14" ht="15" customHeight="1">
      <c r="A12" s="149" t="s">
        <v>12</v>
      </c>
      <c r="B12" s="152" t="s">
        <v>2</v>
      </c>
      <c r="C12" s="152" t="s">
        <v>19</v>
      </c>
      <c r="D12" s="134" t="s">
        <v>82</v>
      </c>
      <c r="E12" s="137">
        <v>18867082</v>
      </c>
      <c r="F12" s="137">
        <f>G12+H12+J12+J13+J14+K12</f>
        <v>10000</v>
      </c>
      <c r="G12" s="137"/>
      <c r="H12" s="137">
        <v>10000</v>
      </c>
      <c r="I12" s="142"/>
      <c r="J12" s="143"/>
      <c r="K12" s="137"/>
      <c r="L12" s="137">
        <f>687115+40000</f>
        <v>727115</v>
      </c>
      <c r="M12" s="137">
        <v>5214191</v>
      </c>
      <c r="N12" s="137" t="s">
        <v>24</v>
      </c>
    </row>
    <row r="13" spans="1:14" ht="13.5" customHeight="1">
      <c r="A13" s="150"/>
      <c r="B13" s="153"/>
      <c r="C13" s="153"/>
      <c r="D13" s="135"/>
      <c r="E13" s="138"/>
      <c r="F13" s="138"/>
      <c r="G13" s="138"/>
      <c r="H13" s="138"/>
      <c r="I13" s="144"/>
      <c r="J13" s="145"/>
      <c r="K13" s="138"/>
      <c r="L13" s="138"/>
      <c r="M13" s="138"/>
      <c r="N13" s="138"/>
    </row>
    <row r="14" spans="1:14" ht="15.75" customHeight="1">
      <c r="A14" s="151"/>
      <c r="B14" s="154"/>
      <c r="C14" s="154"/>
      <c r="D14" s="136"/>
      <c r="E14" s="139"/>
      <c r="F14" s="139"/>
      <c r="G14" s="139"/>
      <c r="H14" s="139"/>
      <c r="I14" s="146"/>
      <c r="J14" s="147"/>
      <c r="K14" s="139"/>
      <c r="L14" s="139"/>
      <c r="M14" s="139"/>
      <c r="N14" s="139"/>
    </row>
    <row r="15" spans="1:14" ht="15.75" customHeight="1">
      <c r="A15" s="109"/>
      <c r="B15" s="110"/>
      <c r="C15" s="110"/>
      <c r="D15" s="134" t="s">
        <v>71</v>
      </c>
      <c r="E15" s="111"/>
      <c r="F15" s="111"/>
      <c r="G15" s="111"/>
      <c r="H15" s="111"/>
      <c r="I15" s="112"/>
      <c r="J15" s="113"/>
      <c r="K15" s="111"/>
      <c r="L15" s="111"/>
      <c r="M15" s="111"/>
      <c r="N15" s="137" t="s">
        <v>83</v>
      </c>
    </row>
    <row r="16" spans="1:14" ht="15.75" customHeight="1">
      <c r="A16" s="109">
        <v>2</v>
      </c>
      <c r="B16" s="110" t="s">
        <v>84</v>
      </c>
      <c r="C16" s="110" t="s">
        <v>85</v>
      </c>
      <c r="D16" s="135"/>
      <c r="E16" s="111">
        <v>156259</v>
      </c>
      <c r="F16" s="111"/>
      <c r="G16" s="111"/>
      <c r="H16" s="111"/>
      <c r="I16" s="112"/>
      <c r="J16" s="113"/>
      <c r="K16" s="111"/>
      <c r="L16" s="111">
        <v>137942</v>
      </c>
      <c r="M16" s="111">
        <v>18317</v>
      </c>
      <c r="N16" s="138"/>
    </row>
    <row r="17" spans="1:14" ht="6" customHeight="1">
      <c r="A17" s="109"/>
      <c r="B17" s="110"/>
      <c r="C17" s="110"/>
      <c r="D17" s="136"/>
      <c r="E17" s="111"/>
      <c r="F17" s="111"/>
      <c r="G17" s="111"/>
      <c r="H17" s="111"/>
      <c r="I17" s="112"/>
      <c r="J17" s="113"/>
      <c r="K17" s="111"/>
      <c r="L17" s="111"/>
      <c r="M17" s="111"/>
      <c r="N17" s="139"/>
    </row>
    <row r="18" spans="1:14" ht="15.75" customHeight="1">
      <c r="A18" s="150">
        <v>3</v>
      </c>
      <c r="B18" s="149">
        <v>700</v>
      </c>
      <c r="C18" s="149">
        <v>70095</v>
      </c>
      <c r="D18" s="134" t="s">
        <v>86</v>
      </c>
      <c r="E18" s="137">
        <v>634000</v>
      </c>
      <c r="F18" s="137">
        <v>10000</v>
      </c>
      <c r="G18" s="137">
        <v>10000</v>
      </c>
      <c r="H18" s="137">
        <v>0</v>
      </c>
      <c r="I18" s="142"/>
      <c r="J18" s="143"/>
      <c r="K18" s="137"/>
      <c r="L18" s="137">
        <v>624000</v>
      </c>
      <c r="M18" s="137"/>
      <c r="N18" s="137" t="s">
        <v>24</v>
      </c>
    </row>
    <row r="19" spans="1:14" ht="15.75" customHeight="1">
      <c r="A19" s="150"/>
      <c r="B19" s="150"/>
      <c r="C19" s="150"/>
      <c r="D19" s="135"/>
      <c r="E19" s="138"/>
      <c r="F19" s="138"/>
      <c r="G19" s="138"/>
      <c r="H19" s="138"/>
      <c r="I19" s="144"/>
      <c r="J19" s="145"/>
      <c r="K19" s="138"/>
      <c r="L19" s="138"/>
      <c r="M19" s="138"/>
      <c r="N19" s="138"/>
    </row>
    <row r="20" spans="1:14" ht="15.75" customHeight="1">
      <c r="A20" s="151"/>
      <c r="B20" s="151"/>
      <c r="C20" s="151"/>
      <c r="D20" s="136"/>
      <c r="E20" s="139"/>
      <c r="F20" s="139"/>
      <c r="G20" s="139"/>
      <c r="H20" s="139"/>
      <c r="I20" s="146"/>
      <c r="J20" s="147"/>
      <c r="K20" s="139"/>
      <c r="L20" s="139"/>
      <c r="M20" s="139"/>
      <c r="N20" s="139"/>
    </row>
    <row r="21" spans="1:14" ht="15.75" customHeight="1">
      <c r="A21" s="104"/>
      <c r="B21" s="104"/>
      <c r="C21" s="104"/>
      <c r="D21" s="134" t="s">
        <v>87</v>
      </c>
      <c r="E21" s="106"/>
      <c r="F21" s="106"/>
      <c r="G21" s="106"/>
      <c r="H21" s="106"/>
      <c r="I21" s="142"/>
      <c r="J21" s="143"/>
      <c r="K21" s="106"/>
      <c r="L21" s="106"/>
      <c r="M21" s="106"/>
      <c r="N21" s="106"/>
    </row>
    <row r="22" spans="1:14" ht="15.75" customHeight="1">
      <c r="A22" s="109">
        <v>4</v>
      </c>
      <c r="B22" s="109">
        <v>700</v>
      </c>
      <c r="C22" s="109">
        <v>70095</v>
      </c>
      <c r="D22" s="135"/>
      <c r="E22" s="111">
        <v>500000</v>
      </c>
      <c r="F22" s="111">
        <v>20000</v>
      </c>
      <c r="G22" s="111">
        <v>20000</v>
      </c>
      <c r="H22" s="111">
        <v>0</v>
      </c>
      <c r="I22" s="144"/>
      <c r="J22" s="145"/>
      <c r="K22" s="111"/>
      <c r="L22" s="111">
        <v>480000</v>
      </c>
      <c r="M22" s="111"/>
      <c r="N22" s="111" t="s">
        <v>24</v>
      </c>
    </row>
    <row r="23" spans="1:14" ht="15.75" customHeight="1">
      <c r="A23" s="114"/>
      <c r="B23" s="114"/>
      <c r="C23" s="114"/>
      <c r="D23" s="136"/>
      <c r="E23" s="116"/>
      <c r="F23" s="116"/>
      <c r="G23" s="116"/>
      <c r="H23" s="116"/>
      <c r="I23" s="146"/>
      <c r="J23" s="147"/>
      <c r="K23" s="116"/>
      <c r="L23" s="116"/>
      <c r="M23" s="116"/>
      <c r="N23" s="116"/>
    </row>
    <row r="24" spans="1:14" ht="15.75" customHeight="1">
      <c r="A24" s="109"/>
      <c r="B24" s="109"/>
      <c r="C24" s="109"/>
      <c r="D24" s="134" t="s">
        <v>88</v>
      </c>
      <c r="E24" s="111"/>
      <c r="F24" s="111"/>
      <c r="G24" s="111"/>
      <c r="H24" s="111"/>
      <c r="I24" s="112"/>
      <c r="J24" s="113"/>
      <c r="K24" s="111"/>
      <c r="L24" s="111"/>
      <c r="M24" s="111"/>
      <c r="N24" s="111"/>
    </row>
    <row r="25" spans="1:14" ht="15.75" customHeight="1">
      <c r="A25" s="109">
        <v>5</v>
      </c>
      <c r="B25" s="109">
        <v>700</v>
      </c>
      <c r="C25" s="109">
        <v>70095</v>
      </c>
      <c r="D25" s="135"/>
      <c r="E25" s="111">
        <v>645000</v>
      </c>
      <c r="F25" s="111">
        <v>20000</v>
      </c>
      <c r="G25" s="111">
        <v>20000</v>
      </c>
      <c r="H25" s="111">
        <v>0</v>
      </c>
      <c r="I25" s="112"/>
      <c r="J25" s="113"/>
      <c r="K25" s="111"/>
      <c r="L25" s="111">
        <v>625000</v>
      </c>
      <c r="M25" s="111"/>
      <c r="N25" s="111" t="s">
        <v>89</v>
      </c>
    </row>
    <row r="26" spans="1:14" ht="15.75" customHeight="1">
      <c r="A26" s="109"/>
      <c r="B26" s="109"/>
      <c r="C26" s="109"/>
      <c r="D26" s="136"/>
      <c r="E26" s="111"/>
      <c r="F26" s="111"/>
      <c r="G26" s="111"/>
      <c r="H26" s="111"/>
      <c r="I26" s="112"/>
      <c r="J26" s="113"/>
      <c r="K26" s="111"/>
      <c r="L26" s="111"/>
      <c r="M26" s="111"/>
      <c r="N26" s="111"/>
    </row>
    <row r="27" spans="1:14" ht="15.75" customHeight="1">
      <c r="A27" s="149">
        <v>6</v>
      </c>
      <c r="B27" s="152" t="s">
        <v>90</v>
      </c>
      <c r="C27" s="152" t="s">
        <v>91</v>
      </c>
      <c r="D27" s="134" t="s">
        <v>92</v>
      </c>
      <c r="E27" s="137">
        <f>SUM(L27+H27)</f>
        <v>1868600</v>
      </c>
      <c r="F27" s="137">
        <v>25000</v>
      </c>
      <c r="G27" s="137"/>
      <c r="H27" s="137">
        <v>25000</v>
      </c>
      <c r="I27" s="142"/>
      <c r="J27" s="143"/>
      <c r="K27" s="137"/>
      <c r="L27" s="137">
        <v>1843600</v>
      </c>
      <c r="M27" s="137"/>
      <c r="N27" s="137" t="s">
        <v>24</v>
      </c>
    </row>
    <row r="28" spans="1:14" ht="15.75" customHeight="1">
      <c r="A28" s="150"/>
      <c r="B28" s="153"/>
      <c r="C28" s="153"/>
      <c r="D28" s="135"/>
      <c r="E28" s="138"/>
      <c r="F28" s="138"/>
      <c r="G28" s="138"/>
      <c r="H28" s="138"/>
      <c r="I28" s="144"/>
      <c r="J28" s="145"/>
      <c r="K28" s="138"/>
      <c r="L28" s="138"/>
      <c r="M28" s="138"/>
      <c r="N28" s="138"/>
    </row>
    <row r="29" spans="1:14" ht="8.25" customHeight="1">
      <c r="A29" s="151"/>
      <c r="B29" s="154"/>
      <c r="C29" s="154"/>
      <c r="D29" s="136"/>
      <c r="E29" s="139"/>
      <c r="F29" s="139"/>
      <c r="G29" s="139"/>
      <c r="H29" s="139"/>
      <c r="I29" s="146"/>
      <c r="J29" s="147"/>
      <c r="K29" s="139"/>
      <c r="L29" s="139"/>
      <c r="M29" s="139"/>
      <c r="N29" s="139"/>
    </row>
    <row r="30" spans="1:14" ht="13.5" customHeight="1">
      <c r="A30" s="109"/>
      <c r="B30" s="110"/>
      <c r="C30" s="110"/>
      <c r="D30" s="134" t="s">
        <v>93</v>
      </c>
      <c r="E30" s="111"/>
      <c r="F30" s="111"/>
      <c r="G30" s="111"/>
      <c r="H30" s="111"/>
      <c r="I30" s="112"/>
      <c r="J30" s="113"/>
      <c r="K30" s="111"/>
      <c r="L30" s="111"/>
      <c r="M30" s="111"/>
      <c r="N30" s="137" t="s">
        <v>51</v>
      </c>
    </row>
    <row r="31" spans="1:14" ht="13.5" customHeight="1">
      <c r="A31" s="109">
        <v>7</v>
      </c>
      <c r="B31" s="110" t="s">
        <v>94</v>
      </c>
      <c r="C31" s="110" t="s">
        <v>95</v>
      </c>
      <c r="D31" s="135"/>
      <c r="E31" s="111">
        <v>670000</v>
      </c>
      <c r="F31" s="111">
        <v>20000</v>
      </c>
      <c r="G31" s="111">
        <v>20000</v>
      </c>
      <c r="H31" s="111"/>
      <c r="I31" s="112"/>
      <c r="J31" s="113"/>
      <c r="K31" s="111"/>
      <c r="L31" s="111">
        <v>650000</v>
      </c>
      <c r="M31" s="111"/>
      <c r="N31" s="138"/>
    </row>
    <row r="32" spans="1:14" ht="19.5" customHeight="1">
      <c r="A32" s="109"/>
      <c r="B32" s="110"/>
      <c r="C32" s="110"/>
      <c r="D32" s="136"/>
      <c r="E32" s="111"/>
      <c r="F32" s="111"/>
      <c r="G32" s="111"/>
      <c r="H32" s="111"/>
      <c r="I32" s="112"/>
      <c r="J32" s="113"/>
      <c r="K32" s="111"/>
      <c r="L32" s="111"/>
      <c r="M32" s="111"/>
      <c r="N32" s="139"/>
    </row>
    <row r="33" spans="1:14" ht="13.5" customHeight="1">
      <c r="A33" s="104"/>
      <c r="B33" s="105"/>
      <c r="C33" s="105"/>
      <c r="D33" s="134" t="s">
        <v>96</v>
      </c>
      <c r="E33" s="106"/>
      <c r="F33" s="106"/>
      <c r="G33" s="106"/>
      <c r="H33" s="106"/>
      <c r="I33" s="107"/>
      <c r="J33" s="108"/>
      <c r="K33" s="106"/>
      <c r="L33" s="106"/>
      <c r="M33" s="106"/>
      <c r="N33" s="137" t="s">
        <v>52</v>
      </c>
    </row>
    <row r="34" spans="1:14" ht="13.5" customHeight="1">
      <c r="A34" s="109">
        <v>8</v>
      </c>
      <c r="B34" s="110" t="s">
        <v>94</v>
      </c>
      <c r="C34" s="110" t="s">
        <v>97</v>
      </c>
      <c r="D34" s="135"/>
      <c r="E34" s="111">
        <v>450000</v>
      </c>
      <c r="F34" s="111">
        <v>20000</v>
      </c>
      <c r="G34" s="111">
        <v>20000</v>
      </c>
      <c r="H34" s="111" t="s">
        <v>98</v>
      </c>
      <c r="I34" s="112"/>
      <c r="J34" s="113"/>
      <c r="K34" s="111"/>
      <c r="L34" s="111">
        <v>430000</v>
      </c>
      <c r="M34" s="111"/>
      <c r="N34" s="138"/>
    </row>
    <row r="35" spans="1:14" ht="42.75" customHeight="1">
      <c r="A35" s="114"/>
      <c r="B35" s="115"/>
      <c r="C35" s="115"/>
      <c r="D35" s="136"/>
      <c r="E35" s="116"/>
      <c r="F35" s="116"/>
      <c r="G35" s="116"/>
      <c r="H35" s="116"/>
      <c r="I35" s="117"/>
      <c r="J35" s="118"/>
      <c r="K35" s="116"/>
      <c r="L35" s="116"/>
      <c r="M35" s="116"/>
      <c r="N35" s="139"/>
    </row>
    <row r="36" spans="1:14" ht="17.25" customHeight="1">
      <c r="A36" s="104"/>
      <c r="B36" s="105"/>
      <c r="C36" s="105"/>
      <c r="D36" s="134" t="s">
        <v>99</v>
      </c>
      <c r="E36" s="106"/>
      <c r="F36" s="106"/>
      <c r="G36" s="106"/>
      <c r="H36" s="106"/>
      <c r="I36" s="107"/>
      <c r="J36" s="108"/>
      <c r="K36" s="106"/>
      <c r="L36" s="106"/>
      <c r="M36" s="106"/>
      <c r="N36" s="137" t="s">
        <v>52</v>
      </c>
    </row>
    <row r="37" spans="1:14" ht="17.25" customHeight="1">
      <c r="A37" s="109">
        <v>9</v>
      </c>
      <c r="B37" s="110" t="s">
        <v>94</v>
      </c>
      <c r="C37" s="110" t="s">
        <v>97</v>
      </c>
      <c r="D37" s="135"/>
      <c r="E37" s="111">
        <v>650000</v>
      </c>
      <c r="F37" s="131">
        <v>20000</v>
      </c>
      <c r="G37" s="111">
        <v>20000</v>
      </c>
      <c r="H37" s="111">
        <v>0</v>
      </c>
      <c r="I37" s="112"/>
      <c r="J37" s="113"/>
      <c r="K37" s="111"/>
      <c r="L37" s="111">
        <v>630000</v>
      </c>
      <c r="M37" s="111"/>
      <c r="N37" s="138"/>
    </row>
    <row r="38" spans="1:14" ht="21" customHeight="1">
      <c r="A38" s="114"/>
      <c r="B38" s="115"/>
      <c r="C38" s="115"/>
      <c r="D38" s="136"/>
      <c r="E38" s="116"/>
      <c r="F38" s="116"/>
      <c r="G38" s="116"/>
      <c r="H38" s="116"/>
      <c r="I38" s="117"/>
      <c r="J38" s="118"/>
      <c r="K38" s="116"/>
      <c r="L38" s="116"/>
      <c r="M38" s="116"/>
      <c r="N38" s="139"/>
    </row>
    <row r="39" spans="1:14" ht="22.5" customHeight="1">
      <c r="A39" s="148" t="s">
        <v>3</v>
      </c>
      <c r="B39" s="148"/>
      <c r="C39" s="148"/>
      <c r="D39" s="148"/>
      <c r="E39" s="132">
        <f>SUM(E12:E38)</f>
        <v>24440941</v>
      </c>
      <c r="F39" s="132">
        <f>SUM(F12:F38)</f>
        <v>145000</v>
      </c>
      <c r="G39" s="132">
        <f>SUM(G12:G38)</f>
        <v>110000</v>
      </c>
      <c r="H39" s="132">
        <f>SUM(H12:H38)</f>
        <v>35000</v>
      </c>
      <c r="I39" s="140">
        <f>SUM(J12:J29)</f>
        <v>0</v>
      </c>
      <c r="J39" s="141"/>
      <c r="K39" s="132">
        <f>SUM(K12:K29)</f>
        <v>0</v>
      </c>
      <c r="L39" s="132">
        <f>SUM(L12:L38)</f>
        <v>6147657</v>
      </c>
      <c r="M39" s="132">
        <f>SUM(M12:M29)</f>
        <v>5232508</v>
      </c>
      <c r="N39" s="133" t="s">
        <v>13</v>
      </c>
    </row>
    <row r="40" spans="1:4" ht="12.75">
      <c r="A40" s="2"/>
      <c r="B40" s="2"/>
      <c r="C40" s="2"/>
      <c r="D40" s="2"/>
    </row>
    <row r="41" spans="1:12" ht="12.75">
      <c r="A41" s="2" t="s">
        <v>100</v>
      </c>
      <c r="B41" s="2"/>
      <c r="C41" s="2"/>
      <c r="D41" s="2"/>
      <c r="L41" s="4" t="s">
        <v>101</v>
      </c>
    </row>
    <row r="42" spans="1:12" ht="12.75">
      <c r="A42" s="2"/>
      <c r="B42" s="2"/>
      <c r="C42" s="2"/>
      <c r="D42" s="2"/>
      <c r="L42" s="4" t="s">
        <v>103</v>
      </c>
    </row>
    <row r="43" spans="1:4" ht="12.75">
      <c r="A43" s="2"/>
      <c r="B43" s="2"/>
      <c r="C43" s="2"/>
      <c r="D43" s="2"/>
    </row>
    <row r="45" ht="12.75">
      <c r="A45" s="7"/>
    </row>
  </sheetData>
  <mergeCells count="73">
    <mergeCell ref="N15:N17"/>
    <mergeCell ref="N18:N20"/>
    <mergeCell ref="A18:A20"/>
    <mergeCell ref="B18:B20"/>
    <mergeCell ref="C18:C20"/>
    <mergeCell ref="G18:G20"/>
    <mergeCell ref="H18:H20"/>
    <mergeCell ref="K18:K20"/>
    <mergeCell ref="L18:L20"/>
    <mergeCell ref="M18:M20"/>
    <mergeCell ref="A5:N5"/>
    <mergeCell ref="A7:A10"/>
    <mergeCell ref="B7:B10"/>
    <mergeCell ref="C7:C10"/>
    <mergeCell ref="D7:D10"/>
    <mergeCell ref="N7:N10"/>
    <mergeCell ref="F8:F10"/>
    <mergeCell ref="M8:M10"/>
    <mergeCell ref="L8:L10"/>
    <mergeCell ref="G8:K8"/>
    <mergeCell ref="L1:N1"/>
    <mergeCell ref="L2:N2"/>
    <mergeCell ref="L3:N3"/>
    <mergeCell ref="L4:N4"/>
    <mergeCell ref="A12:A14"/>
    <mergeCell ref="B12:B14"/>
    <mergeCell ref="C12:C14"/>
    <mergeCell ref="I9:J10"/>
    <mergeCell ref="G9:G10"/>
    <mergeCell ref="H9:H10"/>
    <mergeCell ref="E7:E10"/>
    <mergeCell ref="F7:M7"/>
    <mergeCell ref="I11:J11"/>
    <mergeCell ref="K9:K10"/>
    <mergeCell ref="N12:N14"/>
    <mergeCell ref="D12:D14"/>
    <mergeCell ref="E12:E14"/>
    <mergeCell ref="F12:F14"/>
    <mergeCell ref="G12:G14"/>
    <mergeCell ref="H12:H14"/>
    <mergeCell ref="K12:K14"/>
    <mergeCell ref="I12:J14"/>
    <mergeCell ref="M12:M14"/>
    <mergeCell ref="L12:L14"/>
    <mergeCell ref="B27:B29"/>
    <mergeCell ref="C27:C29"/>
    <mergeCell ref="I27:J29"/>
    <mergeCell ref="D18:D20"/>
    <mergeCell ref="E18:E20"/>
    <mergeCell ref="F18:F20"/>
    <mergeCell ref="G27:G29"/>
    <mergeCell ref="I18:J20"/>
    <mergeCell ref="D24:D26"/>
    <mergeCell ref="N30:N32"/>
    <mergeCell ref="I39:J39"/>
    <mergeCell ref="D21:D23"/>
    <mergeCell ref="I21:J23"/>
    <mergeCell ref="D33:D35"/>
    <mergeCell ref="A39:D39"/>
    <mergeCell ref="E27:E29"/>
    <mergeCell ref="F27:F29"/>
    <mergeCell ref="H27:H29"/>
    <mergeCell ref="A27:A29"/>
    <mergeCell ref="D15:D17"/>
    <mergeCell ref="N33:N35"/>
    <mergeCell ref="D36:D38"/>
    <mergeCell ref="N36:N38"/>
    <mergeCell ref="L27:L29"/>
    <mergeCell ref="N27:N29"/>
    <mergeCell ref="K27:K29"/>
    <mergeCell ref="D27:D29"/>
    <mergeCell ref="M27:M29"/>
    <mergeCell ref="D30:D32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3"/>
  <sheetViews>
    <sheetView tabSelected="1" workbookViewId="0" topLeftCell="A1">
      <selection activeCell="J95" sqref="J95"/>
    </sheetView>
  </sheetViews>
  <sheetFormatPr defaultColWidth="9.140625" defaultRowHeight="12.75"/>
  <cols>
    <col min="1" max="1" width="4.140625" style="4" customWidth="1"/>
    <col min="2" max="2" width="5.57421875" style="4" customWidth="1"/>
    <col min="3" max="3" width="6.28125" style="4" customWidth="1"/>
    <col min="4" max="4" width="21.00390625" style="4" customWidth="1"/>
    <col min="5" max="5" width="16.421875" style="4" customWidth="1"/>
    <col min="6" max="6" width="11.57421875" style="4" customWidth="1"/>
    <col min="7" max="7" width="10.140625" style="4" customWidth="1"/>
    <col min="8" max="8" width="10.28125" style="4" customWidth="1"/>
    <col min="9" max="9" width="3.00390625" style="4" customWidth="1"/>
    <col min="10" max="10" width="13.140625" style="4" customWidth="1"/>
    <col min="11" max="11" width="13.28125" style="4" customWidth="1"/>
    <col min="12" max="12" width="15.8515625" style="4" customWidth="1"/>
    <col min="13" max="16384" width="9.140625" style="4" customWidth="1"/>
  </cols>
  <sheetData>
    <row r="1" spans="10:12" ht="12.75">
      <c r="J1" s="121" t="s">
        <v>61</v>
      </c>
      <c r="K1" s="121"/>
      <c r="L1" s="121"/>
    </row>
    <row r="2" spans="10:12" ht="12.75">
      <c r="J2" s="121" t="s">
        <v>73</v>
      </c>
      <c r="K2" s="121"/>
      <c r="L2" s="121"/>
    </row>
    <row r="3" spans="10:12" ht="12.75">
      <c r="J3" s="16" t="s">
        <v>45</v>
      </c>
      <c r="K3" s="16"/>
      <c r="L3" s="16"/>
    </row>
    <row r="4" spans="10:12" ht="12.75">
      <c r="J4" s="121" t="s">
        <v>74</v>
      </c>
      <c r="K4" s="121"/>
      <c r="L4" s="121"/>
    </row>
    <row r="5" spans="1:12" ht="18">
      <c r="A5" s="176" t="s">
        <v>23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</row>
    <row r="6" spans="1:12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5" t="s">
        <v>4</v>
      </c>
    </row>
    <row r="7" spans="1:12" s="6" customFormat="1" ht="14.25" customHeight="1">
      <c r="A7" s="123" t="s">
        <v>5</v>
      </c>
      <c r="B7" s="123" t="s">
        <v>0</v>
      </c>
      <c r="C7" s="123" t="s">
        <v>1</v>
      </c>
      <c r="D7" s="159" t="s">
        <v>14</v>
      </c>
      <c r="E7" s="41"/>
      <c r="F7" s="159" t="s">
        <v>7</v>
      </c>
      <c r="G7" s="159"/>
      <c r="H7" s="159"/>
      <c r="I7" s="159"/>
      <c r="J7" s="159"/>
      <c r="K7" s="159"/>
      <c r="L7" s="159" t="s">
        <v>8</v>
      </c>
    </row>
    <row r="8" spans="1:12" s="6" customFormat="1" ht="21.75" customHeight="1">
      <c r="A8" s="123"/>
      <c r="B8" s="123"/>
      <c r="C8" s="123"/>
      <c r="D8" s="159"/>
      <c r="E8" s="42" t="s">
        <v>6</v>
      </c>
      <c r="F8" s="159" t="s">
        <v>22</v>
      </c>
      <c r="G8" s="159" t="s">
        <v>9</v>
      </c>
      <c r="H8" s="159"/>
      <c r="I8" s="159"/>
      <c r="J8" s="159"/>
      <c r="K8" s="159"/>
      <c r="L8" s="159"/>
    </row>
    <row r="9" spans="1:12" s="6" customFormat="1" ht="29.25" customHeight="1">
      <c r="A9" s="123"/>
      <c r="B9" s="123"/>
      <c r="C9" s="123"/>
      <c r="D9" s="159"/>
      <c r="E9" s="42"/>
      <c r="F9" s="159"/>
      <c r="G9" s="159" t="s">
        <v>48</v>
      </c>
      <c r="H9" s="159" t="s">
        <v>10</v>
      </c>
      <c r="I9" s="155" t="s">
        <v>11</v>
      </c>
      <c r="J9" s="156"/>
      <c r="K9" s="159" t="s">
        <v>49</v>
      </c>
      <c r="L9" s="159"/>
    </row>
    <row r="10" spans="1:12" s="6" customFormat="1" ht="19.5" customHeight="1">
      <c r="A10" s="123"/>
      <c r="B10" s="123"/>
      <c r="C10" s="123"/>
      <c r="D10" s="159"/>
      <c r="E10" s="43"/>
      <c r="F10" s="159"/>
      <c r="G10" s="159"/>
      <c r="H10" s="159"/>
      <c r="I10" s="177"/>
      <c r="J10" s="178"/>
      <c r="K10" s="159"/>
      <c r="L10" s="159"/>
    </row>
    <row r="11" spans="1:12" ht="10.5" customHeight="1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79">
        <v>9</v>
      </c>
      <c r="J11" s="180"/>
      <c r="K11" s="1">
        <v>10</v>
      </c>
      <c r="L11" s="1">
        <v>11</v>
      </c>
    </row>
    <row r="12" spans="1:12" ht="14.25" customHeight="1">
      <c r="A12" s="127" t="s">
        <v>12</v>
      </c>
      <c r="B12" s="72" t="s">
        <v>2</v>
      </c>
      <c r="C12" s="72" t="s">
        <v>19</v>
      </c>
      <c r="D12" s="73" t="s">
        <v>36</v>
      </c>
      <c r="E12" s="86">
        <v>18867082</v>
      </c>
      <c r="F12" s="100">
        <f>SUM(G12:H14)</f>
        <v>10000</v>
      </c>
      <c r="G12" s="100"/>
      <c r="H12" s="100">
        <v>10000</v>
      </c>
      <c r="I12" s="161"/>
      <c r="J12" s="162"/>
      <c r="K12" s="100"/>
      <c r="L12" s="173" t="s">
        <v>24</v>
      </c>
    </row>
    <row r="13" spans="1:12" ht="14.25" customHeight="1">
      <c r="A13" s="128"/>
      <c r="B13" s="98"/>
      <c r="C13" s="98"/>
      <c r="D13" s="74"/>
      <c r="E13" s="87"/>
      <c r="F13" s="101"/>
      <c r="G13" s="101"/>
      <c r="H13" s="101"/>
      <c r="I13" s="163"/>
      <c r="J13" s="164"/>
      <c r="K13" s="101"/>
      <c r="L13" s="174"/>
    </row>
    <row r="14" spans="1:12" ht="19.5" customHeight="1">
      <c r="A14" s="129"/>
      <c r="B14" s="99"/>
      <c r="C14" s="99"/>
      <c r="D14" s="75"/>
      <c r="E14" s="88"/>
      <c r="F14" s="77"/>
      <c r="G14" s="77"/>
      <c r="H14" s="77"/>
      <c r="I14" s="165"/>
      <c r="J14" s="166"/>
      <c r="K14" s="77"/>
      <c r="L14" s="175"/>
    </row>
    <row r="15" spans="1:12" ht="23.25" customHeight="1">
      <c r="A15" s="10"/>
      <c r="B15" s="24"/>
      <c r="C15" s="24"/>
      <c r="D15" s="28" t="s">
        <v>33</v>
      </c>
      <c r="E15" s="49">
        <f>SUM(E12:E14)</f>
        <v>18867082</v>
      </c>
      <c r="F15" s="12">
        <f>SUM(I15+H15)</f>
        <v>10000</v>
      </c>
      <c r="G15" s="12"/>
      <c r="H15" s="12">
        <f>SUM(H12:H14)</f>
        <v>10000</v>
      </c>
      <c r="I15" s="194">
        <f>SUM(J12:J14)</f>
        <v>0</v>
      </c>
      <c r="J15" s="195"/>
      <c r="K15" s="12">
        <f>SUM(K12:K14)</f>
        <v>0</v>
      </c>
      <c r="L15" s="17"/>
    </row>
    <row r="16" spans="1:12" ht="14.25" customHeight="1">
      <c r="A16" s="127">
        <v>2</v>
      </c>
      <c r="B16" s="72" t="s">
        <v>20</v>
      </c>
      <c r="C16" s="72" t="s">
        <v>34</v>
      </c>
      <c r="D16" s="73" t="s">
        <v>35</v>
      </c>
      <c r="E16" s="86">
        <v>155000</v>
      </c>
      <c r="F16" s="100">
        <f>SUM(H16)</f>
        <v>155000</v>
      </c>
      <c r="G16" s="100"/>
      <c r="H16" s="100">
        <v>155000</v>
      </c>
      <c r="I16" s="161"/>
      <c r="J16" s="162"/>
      <c r="K16" s="100"/>
      <c r="L16" s="173" t="s">
        <v>24</v>
      </c>
    </row>
    <row r="17" spans="1:12" ht="14.25" customHeight="1">
      <c r="A17" s="128"/>
      <c r="B17" s="98"/>
      <c r="C17" s="98"/>
      <c r="D17" s="74"/>
      <c r="E17" s="87"/>
      <c r="F17" s="101"/>
      <c r="G17" s="101"/>
      <c r="H17" s="101"/>
      <c r="I17" s="163"/>
      <c r="J17" s="164"/>
      <c r="K17" s="101"/>
      <c r="L17" s="174"/>
    </row>
    <row r="18" spans="1:12" ht="26.25" customHeight="1">
      <c r="A18" s="129"/>
      <c r="B18" s="99"/>
      <c r="C18" s="99"/>
      <c r="D18" s="75"/>
      <c r="E18" s="88"/>
      <c r="F18" s="77"/>
      <c r="G18" s="77"/>
      <c r="H18" s="77"/>
      <c r="I18" s="165"/>
      <c r="J18" s="166"/>
      <c r="K18" s="77"/>
      <c r="L18" s="175"/>
    </row>
    <row r="19" spans="1:12" ht="14.25" customHeight="1">
      <c r="A19" s="127">
        <v>3</v>
      </c>
      <c r="B19" s="72" t="s">
        <v>20</v>
      </c>
      <c r="C19" s="72" t="s">
        <v>17</v>
      </c>
      <c r="D19" s="73" t="s">
        <v>47</v>
      </c>
      <c r="E19" s="86">
        <f>SUM(F19)</f>
        <v>2417218</v>
      </c>
      <c r="F19" s="100">
        <f>SUM(G19:K21)</f>
        <v>2417218</v>
      </c>
      <c r="G19" s="100">
        <v>312218</v>
      </c>
      <c r="H19" s="100">
        <v>876000</v>
      </c>
      <c r="I19" s="161"/>
      <c r="J19" s="162"/>
      <c r="K19" s="100">
        <v>1229000</v>
      </c>
      <c r="L19" s="173" t="s">
        <v>24</v>
      </c>
    </row>
    <row r="20" spans="1:12" ht="24" customHeight="1">
      <c r="A20" s="128"/>
      <c r="B20" s="98"/>
      <c r="C20" s="98"/>
      <c r="D20" s="74"/>
      <c r="E20" s="87"/>
      <c r="F20" s="101"/>
      <c r="G20" s="101"/>
      <c r="H20" s="101"/>
      <c r="I20" s="163"/>
      <c r="J20" s="164"/>
      <c r="K20" s="101"/>
      <c r="L20" s="174"/>
    </row>
    <row r="21" spans="1:12" ht="57.75" customHeight="1">
      <c r="A21" s="129"/>
      <c r="B21" s="99"/>
      <c r="C21" s="99"/>
      <c r="D21" s="75"/>
      <c r="E21" s="88"/>
      <c r="F21" s="77"/>
      <c r="G21" s="77"/>
      <c r="H21" s="77"/>
      <c r="I21" s="165"/>
      <c r="J21" s="166"/>
      <c r="K21" s="77"/>
      <c r="L21" s="175"/>
    </row>
    <row r="22" spans="1:12" ht="14.25" customHeight="1">
      <c r="A22" s="127">
        <v>4</v>
      </c>
      <c r="B22" s="127">
        <v>600</v>
      </c>
      <c r="C22" s="72" t="s">
        <v>17</v>
      </c>
      <c r="D22" s="78" t="s">
        <v>37</v>
      </c>
      <c r="E22" s="86">
        <v>20000</v>
      </c>
      <c r="F22" s="100">
        <f>G22+H22+J22+J23+J24+K22</f>
        <v>20000</v>
      </c>
      <c r="G22" s="100">
        <v>0</v>
      </c>
      <c r="H22" s="100">
        <v>20000</v>
      </c>
      <c r="I22" s="161"/>
      <c r="J22" s="162"/>
      <c r="K22" s="100"/>
      <c r="L22" s="127" t="s">
        <v>24</v>
      </c>
    </row>
    <row r="23" spans="1:12" ht="12.75" customHeight="1">
      <c r="A23" s="128"/>
      <c r="B23" s="128"/>
      <c r="C23" s="98"/>
      <c r="D23" s="79"/>
      <c r="E23" s="87"/>
      <c r="F23" s="101"/>
      <c r="G23" s="101"/>
      <c r="H23" s="101"/>
      <c r="I23" s="163"/>
      <c r="J23" s="164"/>
      <c r="K23" s="101"/>
      <c r="L23" s="128"/>
    </row>
    <row r="24" spans="1:12" ht="2.25" customHeight="1">
      <c r="A24" s="129"/>
      <c r="B24" s="129"/>
      <c r="C24" s="99"/>
      <c r="D24" s="80"/>
      <c r="E24" s="88"/>
      <c r="F24" s="77"/>
      <c r="G24" s="77"/>
      <c r="H24" s="77"/>
      <c r="I24" s="165"/>
      <c r="J24" s="166"/>
      <c r="K24" s="77"/>
      <c r="L24" s="129"/>
    </row>
    <row r="25" spans="1:12" ht="31.5" customHeight="1">
      <c r="A25" s="10">
        <v>5</v>
      </c>
      <c r="B25" s="10">
        <v>600</v>
      </c>
      <c r="C25" s="24" t="s">
        <v>17</v>
      </c>
      <c r="D25" s="30" t="s">
        <v>63</v>
      </c>
      <c r="E25" s="52">
        <v>30000</v>
      </c>
      <c r="F25" s="29">
        <v>30000</v>
      </c>
      <c r="G25" s="29">
        <v>22386</v>
      </c>
      <c r="H25" s="29">
        <v>7614</v>
      </c>
      <c r="I25" s="47"/>
      <c r="J25" s="48"/>
      <c r="K25" s="29"/>
      <c r="L25" s="10" t="s">
        <v>24</v>
      </c>
    </row>
    <row r="26" spans="1:12" ht="60.75" customHeight="1">
      <c r="A26" s="10">
        <v>6</v>
      </c>
      <c r="B26" s="10">
        <v>600</v>
      </c>
      <c r="C26" s="24" t="s">
        <v>17</v>
      </c>
      <c r="D26" s="30" t="s">
        <v>67</v>
      </c>
      <c r="E26" s="52">
        <f>SUM(F26)</f>
        <v>30000</v>
      </c>
      <c r="F26" s="29">
        <f>SUM(G26)</f>
        <v>30000</v>
      </c>
      <c r="G26" s="29">
        <v>30000</v>
      </c>
      <c r="H26" s="29"/>
      <c r="I26" s="47"/>
      <c r="J26" s="48"/>
      <c r="K26" s="29"/>
      <c r="L26" s="10" t="s">
        <v>24</v>
      </c>
    </row>
    <row r="27" spans="1:12" ht="29.25" customHeight="1">
      <c r="A27" s="19"/>
      <c r="B27" s="19"/>
      <c r="C27" s="62"/>
      <c r="D27" s="59" t="s">
        <v>32</v>
      </c>
      <c r="E27" s="60">
        <f>SUM(E16:E26)</f>
        <v>2652218</v>
      </c>
      <c r="F27" s="60">
        <f aca="true" t="shared" si="0" ref="F27:K27">SUM(F16:F26)</f>
        <v>2652218</v>
      </c>
      <c r="G27" s="60">
        <f t="shared" si="0"/>
        <v>364604</v>
      </c>
      <c r="H27" s="60">
        <f t="shared" si="0"/>
        <v>1058614</v>
      </c>
      <c r="I27" s="196">
        <f t="shared" si="0"/>
        <v>0</v>
      </c>
      <c r="J27" s="197"/>
      <c r="K27" s="60">
        <f t="shared" si="0"/>
        <v>1229000</v>
      </c>
      <c r="L27" s="19"/>
    </row>
    <row r="28" spans="1:12" s="70" customFormat="1" ht="29.25" customHeight="1">
      <c r="A28" s="127">
        <v>7</v>
      </c>
      <c r="B28" s="127">
        <v>630</v>
      </c>
      <c r="C28" s="97">
        <v>63095</v>
      </c>
      <c r="D28" s="130" t="s">
        <v>71</v>
      </c>
      <c r="E28" s="89">
        <v>156259</v>
      </c>
      <c r="F28" s="67"/>
      <c r="G28" s="67"/>
      <c r="H28" s="67"/>
      <c r="I28" s="68"/>
      <c r="J28" s="69"/>
      <c r="K28" s="67"/>
      <c r="L28" s="127" t="s">
        <v>72</v>
      </c>
    </row>
    <row r="29" spans="1:12" ht="9.75" customHeight="1">
      <c r="A29" s="128"/>
      <c r="B29" s="128"/>
      <c r="C29" s="98"/>
      <c r="D29" s="95"/>
      <c r="E29" s="90"/>
      <c r="F29" s="51"/>
      <c r="G29" s="51"/>
      <c r="H29" s="51"/>
      <c r="I29" s="64"/>
      <c r="J29" s="65"/>
      <c r="K29" s="51"/>
      <c r="L29" s="128"/>
    </row>
    <row r="30" spans="1:12" ht="29.25" customHeight="1" hidden="1">
      <c r="A30" s="129"/>
      <c r="B30" s="129"/>
      <c r="C30" s="99"/>
      <c r="D30" s="96"/>
      <c r="E30" s="91"/>
      <c r="F30" s="51"/>
      <c r="G30" s="51"/>
      <c r="H30" s="51"/>
      <c r="I30" s="64"/>
      <c r="J30" s="65"/>
      <c r="K30" s="51"/>
      <c r="L30" s="8"/>
    </row>
    <row r="31" spans="1:12" ht="9.75" customHeight="1">
      <c r="A31" s="127">
        <v>8</v>
      </c>
      <c r="B31" s="72" t="s">
        <v>15</v>
      </c>
      <c r="C31" s="72" t="s">
        <v>25</v>
      </c>
      <c r="D31" s="78" t="s">
        <v>62</v>
      </c>
      <c r="E31" s="86">
        <v>634000</v>
      </c>
      <c r="F31" s="100">
        <v>10000</v>
      </c>
      <c r="G31" s="100">
        <v>10000</v>
      </c>
      <c r="H31" s="100">
        <v>0</v>
      </c>
      <c r="I31" s="161"/>
      <c r="J31" s="162"/>
      <c r="K31" s="100"/>
      <c r="L31" s="127" t="s">
        <v>24</v>
      </c>
    </row>
    <row r="32" spans="1:12" ht="11.25" customHeight="1">
      <c r="A32" s="128"/>
      <c r="B32" s="98"/>
      <c r="C32" s="98"/>
      <c r="D32" s="79"/>
      <c r="E32" s="87"/>
      <c r="F32" s="101"/>
      <c r="G32" s="101"/>
      <c r="H32" s="101"/>
      <c r="I32" s="163"/>
      <c r="J32" s="164"/>
      <c r="K32" s="101"/>
      <c r="L32" s="128"/>
    </row>
    <row r="33" spans="1:12" ht="18" customHeight="1">
      <c r="A33" s="129"/>
      <c r="B33" s="99"/>
      <c r="C33" s="99"/>
      <c r="D33" s="80"/>
      <c r="E33" s="88"/>
      <c r="F33" s="77"/>
      <c r="G33" s="77"/>
      <c r="H33" s="77"/>
      <c r="I33" s="165"/>
      <c r="J33" s="166"/>
      <c r="K33" s="77"/>
      <c r="L33" s="129"/>
    </row>
    <row r="34" spans="1:12" ht="39" customHeight="1">
      <c r="A34" s="10">
        <v>9</v>
      </c>
      <c r="B34" s="24" t="s">
        <v>15</v>
      </c>
      <c r="C34" s="24" t="s">
        <v>25</v>
      </c>
      <c r="D34" s="30" t="s">
        <v>50</v>
      </c>
      <c r="E34" s="52">
        <v>645000</v>
      </c>
      <c r="F34" s="29">
        <v>20000</v>
      </c>
      <c r="G34" s="29">
        <v>20000</v>
      </c>
      <c r="H34" s="29">
        <v>0</v>
      </c>
      <c r="I34" s="71"/>
      <c r="J34" s="160"/>
      <c r="K34" s="29">
        <v>0</v>
      </c>
      <c r="L34" s="10" t="s">
        <v>24</v>
      </c>
    </row>
    <row r="35" spans="1:12" ht="45.75" customHeight="1">
      <c r="A35" s="10">
        <v>10</v>
      </c>
      <c r="B35" s="24" t="s">
        <v>15</v>
      </c>
      <c r="C35" s="24" t="s">
        <v>25</v>
      </c>
      <c r="D35" s="30" t="s">
        <v>53</v>
      </c>
      <c r="E35" s="52">
        <v>500000</v>
      </c>
      <c r="F35" s="29">
        <f>SUM(G35:K35)</f>
        <v>20000</v>
      </c>
      <c r="G35" s="29">
        <v>20000</v>
      </c>
      <c r="H35" s="29">
        <v>0</v>
      </c>
      <c r="I35" s="71"/>
      <c r="J35" s="160"/>
      <c r="K35" s="29">
        <v>0</v>
      </c>
      <c r="L35" s="10" t="s">
        <v>24</v>
      </c>
    </row>
    <row r="36" spans="1:12" ht="24.75" customHeight="1">
      <c r="A36" s="57"/>
      <c r="B36" s="58"/>
      <c r="C36" s="58"/>
      <c r="D36" s="59" t="s">
        <v>31</v>
      </c>
      <c r="E36" s="60">
        <f>SUM(E31:E35)</f>
        <v>1779000</v>
      </c>
      <c r="F36" s="39">
        <f>SUM(F31:F35)</f>
        <v>50000</v>
      </c>
      <c r="G36" s="39">
        <f>SUM(G31:G35)</f>
        <v>50000</v>
      </c>
      <c r="H36" s="39">
        <f>SUM(H31:H35)</f>
        <v>0</v>
      </c>
      <c r="I36" s="194">
        <f>SUM(I31:J35)</f>
        <v>0</v>
      </c>
      <c r="J36" s="195"/>
      <c r="K36" s="39">
        <f>SUM(K31:K35)</f>
        <v>0</v>
      </c>
      <c r="L36" s="57"/>
    </row>
    <row r="37" spans="1:12" ht="15" customHeight="1">
      <c r="A37" s="127">
        <v>11</v>
      </c>
      <c r="B37" s="72" t="s">
        <v>16</v>
      </c>
      <c r="C37" s="72" t="s">
        <v>18</v>
      </c>
      <c r="D37" s="73" t="s">
        <v>44</v>
      </c>
      <c r="E37" s="86">
        <v>70000</v>
      </c>
      <c r="F37" s="100">
        <f>SUM(G37)</f>
        <v>70000</v>
      </c>
      <c r="G37" s="100">
        <v>70000</v>
      </c>
      <c r="H37" s="100"/>
      <c r="I37" s="161"/>
      <c r="J37" s="162"/>
      <c r="K37" s="100"/>
      <c r="L37" s="127" t="s">
        <v>24</v>
      </c>
    </row>
    <row r="38" spans="1:12" ht="15" customHeight="1">
      <c r="A38" s="128"/>
      <c r="B38" s="98"/>
      <c r="C38" s="98"/>
      <c r="D38" s="74"/>
      <c r="E38" s="87"/>
      <c r="F38" s="101"/>
      <c r="G38" s="101"/>
      <c r="H38" s="101"/>
      <c r="I38" s="163"/>
      <c r="J38" s="164"/>
      <c r="K38" s="101"/>
      <c r="L38" s="128"/>
    </row>
    <row r="39" spans="1:12" ht="6" customHeight="1">
      <c r="A39" s="129"/>
      <c r="B39" s="99"/>
      <c r="C39" s="99"/>
      <c r="D39" s="75"/>
      <c r="E39" s="88"/>
      <c r="F39" s="77"/>
      <c r="G39" s="77"/>
      <c r="H39" s="77"/>
      <c r="I39" s="165"/>
      <c r="J39" s="166"/>
      <c r="K39" s="77"/>
      <c r="L39" s="129"/>
    </row>
    <row r="40" spans="1:12" ht="15" customHeight="1">
      <c r="A40" s="127"/>
      <c r="B40" s="72"/>
      <c r="C40" s="72"/>
      <c r="D40" s="167" t="s">
        <v>42</v>
      </c>
      <c r="E40" s="92">
        <f>SUM(E37:E39)</f>
        <v>70000</v>
      </c>
      <c r="F40" s="170">
        <f>SUM(F37)</f>
        <v>70000</v>
      </c>
      <c r="G40" s="170">
        <f>SUM(G37)</f>
        <v>70000</v>
      </c>
      <c r="H40" s="170"/>
      <c r="I40" s="208"/>
      <c r="J40" s="209"/>
      <c r="K40" s="100"/>
      <c r="L40" s="127"/>
    </row>
    <row r="41" spans="1:12" ht="3" customHeight="1">
      <c r="A41" s="128"/>
      <c r="B41" s="98"/>
      <c r="C41" s="98"/>
      <c r="D41" s="168"/>
      <c r="E41" s="93"/>
      <c r="F41" s="171"/>
      <c r="G41" s="171"/>
      <c r="H41" s="171"/>
      <c r="I41" s="210"/>
      <c r="J41" s="211"/>
      <c r="K41" s="101"/>
      <c r="L41" s="128"/>
    </row>
    <row r="42" spans="1:12" ht="15" customHeight="1" hidden="1">
      <c r="A42" s="129"/>
      <c r="B42" s="99"/>
      <c r="C42" s="99"/>
      <c r="D42" s="169"/>
      <c r="E42" s="40"/>
      <c r="F42" s="172"/>
      <c r="G42" s="172"/>
      <c r="H42" s="172"/>
      <c r="I42" s="23"/>
      <c r="J42" s="22"/>
      <c r="K42" s="77"/>
      <c r="L42" s="129"/>
    </row>
    <row r="43" spans="1:12" ht="24.75" customHeight="1">
      <c r="A43" s="82">
        <v>12</v>
      </c>
      <c r="B43" s="82">
        <v>754</v>
      </c>
      <c r="C43" s="82">
        <v>75412</v>
      </c>
      <c r="D43" s="73" t="s">
        <v>26</v>
      </c>
      <c r="E43" s="86">
        <v>580000</v>
      </c>
      <c r="F43" s="81">
        <f>G43+H43+J43+J44+J45+K43</f>
        <v>580000</v>
      </c>
      <c r="G43" s="81">
        <v>330000</v>
      </c>
      <c r="H43" s="81">
        <v>100000</v>
      </c>
      <c r="I43" s="161"/>
      <c r="J43" s="162"/>
      <c r="K43" s="81">
        <v>150000</v>
      </c>
      <c r="L43" s="82" t="s">
        <v>24</v>
      </c>
    </row>
    <row r="44" spans="1:12" ht="13.5" customHeight="1">
      <c r="A44" s="82"/>
      <c r="B44" s="82"/>
      <c r="C44" s="82"/>
      <c r="D44" s="74"/>
      <c r="E44" s="87"/>
      <c r="F44" s="81"/>
      <c r="G44" s="81"/>
      <c r="H44" s="81"/>
      <c r="I44" s="163"/>
      <c r="J44" s="164"/>
      <c r="K44" s="81"/>
      <c r="L44" s="82"/>
    </row>
    <row r="45" spans="1:12" ht="11.25" customHeight="1" hidden="1">
      <c r="A45" s="82"/>
      <c r="B45" s="82"/>
      <c r="C45" s="82"/>
      <c r="D45" s="75"/>
      <c r="E45" s="88"/>
      <c r="F45" s="81"/>
      <c r="G45" s="81"/>
      <c r="H45" s="81"/>
      <c r="I45" s="165"/>
      <c r="J45" s="166"/>
      <c r="K45" s="81"/>
      <c r="L45" s="82"/>
    </row>
    <row r="46" spans="1:12" ht="13.5" customHeight="1">
      <c r="A46" s="82">
        <v>13</v>
      </c>
      <c r="B46" s="82">
        <v>754</v>
      </c>
      <c r="C46" s="82">
        <v>75412</v>
      </c>
      <c r="D46" s="83" t="s">
        <v>46</v>
      </c>
      <c r="E46" s="86">
        <v>30000</v>
      </c>
      <c r="F46" s="81">
        <f>G46+H46+J46+J47+J48+K46</f>
        <v>30000</v>
      </c>
      <c r="G46" s="81">
        <v>30000</v>
      </c>
      <c r="H46" s="81"/>
      <c r="I46" s="161"/>
      <c r="J46" s="162"/>
      <c r="K46" s="81"/>
      <c r="L46" s="82" t="s">
        <v>24</v>
      </c>
    </row>
    <row r="47" spans="1:12" ht="11.25" customHeight="1">
      <c r="A47" s="82"/>
      <c r="B47" s="82"/>
      <c r="C47" s="82"/>
      <c r="D47" s="83"/>
      <c r="E47" s="87"/>
      <c r="F47" s="81"/>
      <c r="G47" s="81"/>
      <c r="H47" s="81"/>
      <c r="I47" s="163"/>
      <c r="J47" s="164"/>
      <c r="K47" s="81"/>
      <c r="L47" s="82"/>
    </row>
    <row r="48" spans="1:12" ht="12.75" customHeight="1">
      <c r="A48" s="82"/>
      <c r="B48" s="82"/>
      <c r="C48" s="82"/>
      <c r="D48" s="83"/>
      <c r="E48" s="88"/>
      <c r="F48" s="81"/>
      <c r="G48" s="81"/>
      <c r="H48" s="81"/>
      <c r="I48" s="165"/>
      <c r="J48" s="166"/>
      <c r="K48" s="81"/>
      <c r="L48" s="82"/>
    </row>
    <row r="49" spans="1:12" ht="12.75" customHeight="1">
      <c r="A49" s="18"/>
      <c r="B49" s="18"/>
      <c r="C49" s="18"/>
      <c r="D49" s="26" t="s">
        <v>30</v>
      </c>
      <c r="E49" s="53">
        <f>SUM(E43:E48)</f>
        <v>610000</v>
      </c>
      <c r="F49" s="21">
        <f>SUM(F43:F48)</f>
        <v>610000</v>
      </c>
      <c r="G49" s="21">
        <f>SUM(G43:G48)</f>
        <v>360000</v>
      </c>
      <c r="H49" s="21">
        <f>SUM(H43:H48)</f>
        <v>100000</v>
      </c>
      <c r="I49" s="194">
        <f>SUM(J43:J48)</f>
        <v>0</v>
      </c>
      <c r="J49" s="195"/>
      <c r="K49" s="21">
        <f>SUM(K43:K48)</f>
        <v>150000</v>
      </c>
      <c r="L49" s="27"/>
    </row>
    <row r="50" spans="1:12" ht="10.5" customHeight="1">
      <c r="A50" s="127">
        <v>14</v>
      </c>
      <c r="B50" s="127">
        <v>801</v>
      </c>
      <c r="C50" s="127">
        <v>80101</v>
      </c>
      <c r="D50" s="78" t="s">
        <v>70</v>
      </c>
      <c r="E50" s="86">
        <f>SUM(F50)</f>
        <v>1004800</v>
      </c>
      <c r="F50" s="100">
        <f>G50+H50+J50+J51+J52+K50</f>
        <v>1004800</v>
      </c>
      <c r="G50" s="100">
        <v>144800</v>
      </c>
      <c r="H50" s="100">
        <v>200000</v>
      </c>
      <c r="I50" s="161"/>
      <c r="J50" s="162"/>
      <c r="K50" s="100">
        <v>660000</v>
      </c>
      <c r="L50" s="127" t="s">
        <v>24</v>
      </c>
    </row>
    <row r="51" spans="1:12" ht="21" customHeight="1">
      <c r="A51" s="128"/>
      <c r="B51" s="128"/>
      <c r="C51" s="128"/>
      <c r="D51" s="79"/>
      <c r="E51" s="87"/>
      <c r="F51" s="101"/>
      <c r="G51" s="101"/>
      <c r="H51" s="101"/>
      <c r="I51" s="163"/>
      <c r="J51" s="164"/>
      <c r="K51" s="101"/>
      <c r="L51" s="128"/>
    </row>
    <row r="52" spans="1:12" ht="17.25" customHeight="1">
      <c r="A52" s="129"/>
      <c r="B52" s="129"/>
      <c r="C52" s="129"/>
      <c r="D52" s="80"/>
      <c r="E52" s="88"/>
      <c r="F52" s="77"/>
      <c r="G52" s="77"/>
      <c r="H52" s="77"/>
      <c r="I52" s="165"/>
      <c r="J52" s="166"/>
      <c r="K52" s="77"/>
      <c r="L52" s="129"/>
    </row>
    <row r="53" spans="1:12" ht="15.75" customHeight="1">
      <c r="A53" s="82">
        <v>15</v>
      </c>
      <c r="B53" s="82">
        <v>801</v>
      </c>
      <c r="C53" s="82">
        <v>80101</v>
      </c>
      <c r="D53" s="83" t="s">
        <v>39</v>
      </c>
      <c r="E53" s="85">
        <v>160000</v>
      </c>
      <c r="F53" s="81">
        <f>G53+H53+J53+J54+J55+K53</f>
        <v>160000</v>
      </c>
      <c r="G53" s="81">
        <v>0</v>
      </c>
      <c r="H53" s="81">
        <v>60000</v>
      </c>
      <c r="I53" s="71"/>
      <c r="J53" s="160"/>
      <c r="K53" s="81">
        <v>100000</v>
      </c>
      <c r="L53" s="82" t="s">
        <v>24</v>
      </c>
    </row>
    <row r="54" spans="1:12" ht="37.5" customHeight="1">
      <c r="A54" s="82"/>
      <c r="B54" s="82"/>
      <c r="C54" s="82"/>
      <c r="D54" s="83"/>
      <c r="E54" s="85"/>
      <c r="F54" s="81"/>
      <c r="G54" s="81"/>
      <c r="H54" s="81"/>
      <c r="I54" s="71"/>
      <c r="J54" s="160"/>
      <c r="K54" s="81"/>
      <c r="L54" s="82"/>
    </row>
    <row r="55" spans="1:12" ht="6.75" customHeight="1" hidden="1">
      <c r="A55" s="82"/>
      <c r="B55" s="82"/>
      <c r="C55" s="82"/>
      <c r="D55" s="83"/>
      <c r="E55" s="30"/>
      <c r="F55" s="81"/>
      <c r="G55" s="81"/>
      <c r="H55" s="81"/>
      <c r="I55" s="71"/>
      <c r="J55" s="160"/>
      <c r="K55" s="81"/>
      <c r="L55" s="82"/>
    </row>
    <row r="56" spans="1:12" ht="4.5" customHeight="1">
      <c r="A56" s="128">
        <v>16</v>
      </c>
      <c r="B56" s="82">
        <v>801</v>
      </c>
      <c r="C56" s="82">
        <v>80101</v>
      </c>
      <c r="D56" s="83" t="s">
        <v>38</v>
      </c>
      <c r="E56" s="85">
        <v>200000</v>
      </c>
      <c r="F56" s="81">
        <f>G56+H56+J56+J57+J58+K56</f>
        <v>200000</v>
      </c>
      <c r="G56" s="81"/>
      <c r="H56" s="81">
        <v>100000</v>
      </c>
      <c r="I56" s="71"/>
      <c r="J56" s="160"/>
      <c r="K56" s="81">
        <v>100000</v>
      </c>
      <c r="L56" s="82" t="s">
        <v>24</v>
      </c>
    </row>
    <row r="57" spans="1:12" ht="21" customHeight="1">
      <c r="A57" s="128"/>
      <c r="B57" s="82"/>
      <c r="C57" s="82"/>
      <c r="D57" s="83"/>
      <c r="E57" s="85"/>
      <c r="F57" s="81"/>
      <c r="G57" s="81"/>
      <c r="H57" s="81"/>
      <c r="I57" s="71"/>
      <c r="J57" s="160"/>
      <c r="K57" s="81"/>
      <c r="L57" s="82"/>
    </row>
    <row r="58" spans="1:12" ht="9.75" customHeight="1">
      <c r="A58" s="129"/>
      <c r="B58" s="82"/>
      <c r="C58" s="82"/>
      <c r="D58" s="83"/>
      <c r="E58" s="85"/>
      <c r="F58" s="81"/>
      <c r="G58" s="81"/>
      <c r="H58" s="81"/>
      <c r="I58" s="71"/>
      <c r="J58" s="160"/>
      <c r="K58" s="81"/>
      <c r="L58" s="82"/>
    </row>
    <row r="59" spans="1:12" ht="15.75" customHeight="1">
      <c r="A59" s="127">
        <v>17</v>
      </c>
      <c r="B59" s="127">
        <v>801</v>
      </c>
      <c r="C59" s="127">
        <v>80101</v>
      </c>
      <c r="D59" s="78" t="s">
        <v>40</v>
      </c>
      <c r="E59" s="86">
        <v>1868600</v>
      </c>
      <c r="F59" s="100">
        <f>G59+H59+J59+J60+J61+K59</f>
        <v>25000</v>
      </c>
      <c r="G59" s="100"/>
      <c r="H59" s="100">
        <v>25000</v>
      </c>
      <c r="I59" s="161"/>
      <c r="J59" s="162"/>
      <c r="K59" s="100"/>
      <c r="L59" s="127" t="s">
        <v>24</v>
      </c>
    </row>
    <row r="60" spans="1:12" ht="15.75" customHeight="1">
      <c r="A60" s="128"/>
      <c r="B60" s="128"/>
      <c r="C60" s="128"/>
      <c r="D60" s="79"/>
      <c r="E60" s="87"/>
      <c r="F60" s="101"/>
      <c r="G60" s="101"/>
      <c r="H60" s="101"/>
      <c r="I60" s="163"/>
      <c r="J60" s="164"/>
      <c r="K60" s="101"/>
      <c r="L60" s="128"/>
    </row>
    <row r="61" spans="1:12" ht="5.25" customHeight="1">
      <c r="A61" s="129"/>
      <c r="B61" s="129"/>
      <c r="C61" s="129"/>
      <c r="D61" s="80"/>
      <c r="E61" s="88"/>
      <c r="F61" s="77"/>
      <c r="G61" s="77"/>
      <c r="H61" s="77"/>
      <c r="I61" s="165"/>
      <c r="J61" s="166"/>
      <c r="K61" s="77"/>
      <c r="L61" s="129"/>
    </row>
    <row r="62" spans="1:12" ht="22.5" customHeight="1">
      <c r="A62" s="127">
        <v>18</v>
      </c>
      <c r="B62" s="127">
        <v>801</v>
      </c>
      <c r="C62" s="127">
        <v>80110</v>
      </c>
      <c r="D62" s="73" t="s">
        <v>57</v>
      </c>
      <c r="E62" s="86">
        <v>8000</v>
      </c>
      <c r="F62" s="212">
        <v>8000</v>
      </c>
      <c r="G62" s="100">
        <v>8000</v>
      </c>
      <c r="H62" s="34"/>
      <c r="I62" s="35"/>
      <c r="J62" s="36"/>
      <c r="K62" s="34"/>
      <c r="L62" s="82" t="s">
        <v>59</v>
      </c>
    </row>
    <row r="63" spans="1:12" ht="3" customHeight="1" hidden="1">
      <c r="A63" s="128"/>
      <c r="B63" s="128"/>
      <c r="C63" s="128"/>
      <c r="D63" s="74"/>
      <c r="E63" s="87"/>
      <c r="F63" s="213"/>
      <c r="G63" s="101"/>
      <c r="H63" s="9"/>
      <c r="I63" s="37"/>
      <c r="J63" s="31"/>
      <c r="K63" s="9"/>
      <c r="L63" s="82"/>
    </row>
    <row r="64" spans="1:12" ht="3" customHeight="1" hidden="1">
      <c r="A64" s="19"/>
      <c r="B64" s="19"/>
      <c r="C64" s="19"/>
      <c r="D64" s="75"/>
      <c r="E64" s="50"/>
      <c r="F64" s="20"/>
      <c r="G64" s="20"/>
      <c r="H64" s="20"/>
      <c r="I64" s="32"/>
      <c r="J64" s="33"/>
      <c r="K64" s="20"/>
      <c r="L64" s="82"/>
    </row>
    <row r="65" spans="1:12" ht="14.25" customHeight="1">
      <c r="A65" s="127">
        <v>19</v>
      </c>
      <c r="B65" s="127">
        <v>801</v>
      </c>
      <c r="C65" s="127">
        <v>80110</v>
      </c>
      <c r="D65" s="73" t="s">
        <v>58</v>
      </c>
      <c r="E65" s="86">
        <v>8000</v>
      </c>
      <c r="F65" s="100">
        <v>8000</v>
      </c>
      <c r="G65" s="100">
        <v>8000</v>
      </c>
      <c r="H65" s="34"/>
      <c r="I65" s="35"/>
      <c r="J65" s="36"/>
      <c r="K65" s="34"/>
      <c r="L65" s="173" t="s">
        <v>60</v>
      </c>
    </row>
    <row r="66" spans="1:12" ht="7.5" customHeight="1">
      <c r="A66" s="128"/>
      <c r="B66" s="128"/>
      <c r="C66" s="128"/>
      <c r="D66" s="74"/>
      <c r="E66" s="87"/>
      <c r="F66" s="101"/>
      <c r="G66" s="101"/>
      <c r="H66" s="9"/>
      <c r="I66" s="37"/>
      <c r="J66" s="31"/>
      <c r="K66" s="9"/>
      <c r="L66" s="174"/>
    </row>
    <row r="67" spans="1:12" ht="4.5" customHeight="1" hidden="1">
      <c r="A67" s="19"/>
      <c r="B67" s="19"/>
      <c r="C67" s="19"/>
      <c r="D67" s="75"/>
      <c r="E67" s="54"/>
      <c r="F67" s="20"/>
      <c r="G67" s="20"/>
      <c r="H67" s="20"/>
      <c r="I67" s="32"/>
      <c r="J67" s="33"/>
      <c r="K67" s="20"/>
      <c r="L67" s="175"/>
    </row>
    <row r="68" spans="1:12" ht="15.75" customHeight="1">
      <c r="A68" s="10"/>
      <c r="B68" s="10"/>
      <c r="C68" s="10"/>
      <c r="D68" s="11" t="s">
        <v>27</v>
      </c>
      <c r="E68" s="55">
        <f>SUM(E50:E67)</f>
        <v>3249400</v>
      </c>
      <c r="F68" s="12">
        <f>SUM(F50:F67)</f>
        <v>1405800</v>
      </c>
      <c r="G68" s="12">
        <f>SUM(G50:G67)</f>
        <v>160800</v>
      </c>
      <c r="H68" s="12">
        <f>SUM(H50:H61)</f>
        <v>385000</v>
      </c>
      <c r="I68" s="194">
        <f>SUM(J51:J61)</f>
        <v>0</v>
      </c>
      <c r="J68" s="195"/>
      <c r="K68" s="12">
        <f>SUM(K50:K61)</f>
        <v>860000</v>
      </c>
      <c r="L68" s="13"/>
    </row>
    <row r="69" spans="1:12" ht="26.25" customHeight="1">
      <c r="A69" s="25">
        <v>20</v>
      </c>
      <c r="B69" s="25">
        <v>852</v>
      </c>
      <c r="C69" s="25">
        <v>85219</v>
      </c>
      <c r="D69" s="44" t="s">
        <v>58</v>
      </c>
      <c r="E69" s="56">
        <f>SUM(F69)</f>
        <v>3900</v>
      </c>
      <c r="F69" s="45">
        <f>SUM(G69:K69)</f>
        <v>3900</v>
      </c>
      <c r="G69" s="45"/>
      <c r="H69" s="45"/>
      <c r="I69" s="198">
        <v>3900</v>
      </c>
      <c r="J69" s="199"/>
      <c r="K69" s="45">
        <v>0</v>
      </c>
      <c r="L69" s="66" t="s">
        <v>69</v>
      </c>
    </row>
    <row r="70" spans="1:12" ht="23.25" customHeight="1">
      <c r="A70" s="10"/>
      <c r="B70" s="10"/>
      <c r="C70" s="10"/>
      <c r="D70" s="11" t="s">
        <v>68</v>
      </c>
      <c r="E70" s="55">
        <f>SUM(E69)</f>
        <v>3900</v>
      </c>
      <c r="F70" s="12">
        <f>SUM(F69)</f>
        <v>3900</v>
      </c>
      <c r="G70" s="12"/>
      <c r="H70" s="12"/>
      <c r="I70" s="194">
        <v>3900</v>
      </c>
      <c r="J70" s="195"/>
      <c r="K70" s="12">
        <v>0</v>
      </c>
      <c r="L70" s="63"/>
    </row>
    <row r="71" spans="1:12" ht="27" customHeight="1">
      <c r="A71" s="25">
        <v>21</v>
      </c>
      <c r="B71" s="25">
        <v>900</v>
      </c>
      <c r="C71" s="25">
        <v>90001</v>
      </c>
      <c r="D71" s="44" t="s">
        <v>54</v>
      </c>
      <c r="E71" s="56">
        <v>30000</v>
      </c>
      <c r="F71" s="45">
        <v>30000</v>
      </c>
      <c r="G71" s="45">
        <v>0</v>
      </c>
      <c r="H71" s="45">
        <v>30000</v>
      </c>
      <c r="I71" s="198"/>
      <c r="J71" s="199"/>
      <c r="K71" s="45">
        <v>0</v>
      </c>
      <c r="L71" s="25" t="s">
        <v>56</v>
      </c>
    </row>
    <row r="72" spans="1:12" ht="24.75" customHeight="1">
      <c r="A72" s="25">
        <v>22</v>
      </c>
      <c r="B72" s="25">
        <v>900</v>
      </c>
      <c r="C72" s="25">
        <v>90001</v>
      </c>
      <c r="D72" s="44" t="s">
        <v>55</v>
      </c>
      <c r="E72" s="56">
        <v>70000</v>
      </c>
      <c r="F72" s="45">
        <f>SUM(G72:K72)</f>
        <v>70000</v>
      </c>
      <c r="G72" s="45">
        <v>0</v>
      </c>
      <c r="H72" s="45">
        <v>20000</v>
      </c>
      <c r="I72" s="198"/>
      <c r="J72" s="199"/>
      <c r="K72" s="45">
        <v>50000</v>
      </c>
      <c r="L72" s="25" t="s">
        <v>24</v>
      </c>
    </row>
    <row r="73" spans="1:12" ht="15.75" customHeight="1">
      <c r="A73" s="189">
        <v>23</v>
      </c>
      <c r="B73" s="189">
        <v>900</v>
      </c>
      <c r="C73" s="189">
        <v>90015</v>
      </c>
      <c r="D73" s="193" t="s">
        <v>41</v>
      </c>
      <c r="E73" s="102">
        <v>50000</v>
      </c>
      <c r="F73" s="188">
        <f>SUM(G73:K75)</f>
        <v>50000</v>
      </c>
      <c r="G73" s="188">
        <v>0</v>
      </c>
      <c r="H73" s="188">
        <v>50000</v>
      </c>
      <c r="I73" s="198"/>
      <c r="J73" s="199"/>
      <c r="K73" s="188"/>
      <c r="L73" s="189" t="s">
        <v>24</v>
      </c>
    </row>
    <row r="74" spans="1:12" ht="9" customHeight="1">
      <c r="A74" s="189"/>
      <c r="B74" s="189"/>
      <c r="C74" s="189"/>
      <c r="D74" s="193"/>
      <c r="E74" s="103"/>
      <c r="F74" s="188"/>
      <c r="G74" s="188"/>
      <c r="H74" s="188"/>
      <c r="I74" s="198"/>
      <c r="J74" s="199"/>
      <c r="K74" s="188"/>
      <c r="L74" s="189"/>
    </row>
    <row r="75" spans="1:12" ht="2.25" customHeight="1" hidden="1">
      <c r="A75" s="189"/>
      <c r="B75" s="189"/>
      <c r="C75" s="189"/>
      <c r="D75" s="193"/>
      <c r="E75" s="46"/>
      <c r="F75" s="188"/>
      <c r="G75" s="188"/>
      <c r="H75" s="188"/>
      <c r="I75" s="198"/>
      <c r="J75" s="199"/>
      <c r="K75" s="188"/>
      <c r="L75" s="189"/>
    </row>
    <row r="76" spans="1:12" ht="65.25" customHeight="1">
      <c r="A76" s="181">
        <v>24</v>
      </c>
      <c r="B76" s="181">
        <v>900</v>
      </c>
      <c r="C76" s="181">
        <v>90017</v>
      </c>
      <c r="D76" s="130" t="s">
        <v>43</v>
      </c>
      <c r="E76" s="102">
        <v>170000</v>
      </c>
      <c r="F76" s="184">
        <f>SUM(H76+G76)</f>
        <v>170000</v>
      </c>
      <c r="G76" s="184">
        <v>0</v>
      </c>
      <c r="H76" s="184">
        <v>170000</v>
      </c>
      <c r="I76" s="202"/>
      <c r="J76" s="203"/>
      <c r="K76" s="184"/>
      <c r="L76" s="190" t="s">
        <v>21</v>
      </c>
    </row>
    <row r="77" spans="1:12" ht="12.75" customHeight="1">
      <c r="A77" s="182"/>
      <c r="B77" s="182"/>
      <c r="C77" s="182"/>
      <c r="D77" s="95"/>
      <c r="E77" s="103"/>
      <c r="F77" s="185"/>
      <c r="G77" s="185"/>
      <c r="H77" s="185"/>
      <c r="I77" s="204"/>
      <c r="J77" s="205"/>
      <c r="K77" s="185"/>
      <c r="L77" s="191"/>
    </row>
    <row r="78" spans="1:12" ht="42.75" customHeight="1">
      <c r="A78" s="183"/>
      <c r="B78" s="183"/>
      <c r="C78" s="183"/>
      <c r="D78" s="96"/>
      <c r="E78" s="84"/>
      <c r="F78" s="186"/>
      <c r="G78" s="186"/>
      <c r="H78" s="186"/>
      <c r="I78" s="206"/>
      <c r="J78" s="207"/>
      <c r="K78" s="186"/>
      <c r="L78" s="192"/>
    </row>
    <row r="79" spans="1:12" ht="15.75" customHeight="1">
      <c r="A79" s="13"/>
      <c r="B79" s="13"/>
      <c r="C79" s="13"/>
      <c r="D79" s="28" t="s">
        <v>29</v>
      </c>
      <c r="E79" s="49">
        <f>SUM(E71:E78)</f>
        <v>320000</v>
      </c>
      <c r="F79" s="12">
        <f>SUM(F71:F78)</f>
        <v>320000</v>
      </c>
      <c r="G79" s="12">
        <f>SUM(G71:G78)</f>
        <v>0</v>
      </c>
      <c r="H79" s="12">
        <f>SUM(H71:H78)</f>
        <v>270000</v>
      </c>
      <c r="I79" s="194">
        <f>SUM(J76:J78)</f>
        <v>0</v>
      </c>
      <c r="J79" s="195"/>
      <c r="K79" s="12">
        <f>SUM(K71:K78)</f>
        <v>50000</v>
      </c>
      <c r="L79" s="13"/>
    </row>
    <row r="80" spans="1:12" ht="15.75" customHeight="1">
      <c r="A80" s="82">
        <v>25</v>
      </c>
      <c r="B80" s="82">
        <v>921</v>
      </c>
      <c r="C80" s="82">
        <v>92109</v>
      </c>
      <c r="D80" s="83" t="s">
        <v>66</v>
      </c>
      <c r="E80" s="85">
        <v>670000</v>
      </c>
      <c r="F80" s="81">
        <v>20000</v>
      </c>
      <c r="G80" s="81">
        <v>20000</v>
      </c>
      <c r="H80" s="81">
        <v>0</v>
      </c>
      <c r="I80" s="71"/>
      <c r="J80" s="160"/>
      <c r="K80" s="81">
        <v>0</v>
      </c>
      <c r="L80" s="187" t="s">
        <v>51</v>
      </c>
    </row>
    <row r="81" spans="1:12" ht="15.75" customHeight="1">
      <c r="A81" s="82"/>
      <c r="B81" s="82"/>
      <c r="C81" s="82"/>
      <c r="D81" s="83"/>
      <c r="E81" s="85"/>
      <c r="F81" s="81"/>
      <c r="G81" s="81"/>
      <c r="H81" s="81"/>
      <c r="I81" s="71"/>
      <c r="J81" s="160"/>
      <c r="K81" s="81"/>
      <c r="L81" s="187"/>
    </row>
    <row r="82" spans="1:12" ht="16.5" customHeight="1">
      <c r="A82" s="82"/>
      <c r="B82" s="82"/>
      <c r="C82" s="82"/>
      <c r="D82" s="83"/>
      <c r="E82" s="85"/>
      <c r="F82" s="81"/>
      <c r="G82" s="81"/>
      <c r="H82" s="81"/>
      <c r="I82" s="71"/>
      <c r="J82" s="160"/>
      <c r="K82" s="81"/>
      <c r="L82" s="187"/>
    </row>
    <row r="83" spans="1:12" ht="15.75" customHeight="1">
      <c r="A83" s="127">
        <v>26</v>
      </c>
      <c r="B83" s="127">
        <v>921</v>
      </c>
      <c r="C83" s="127">
        <v>92116</v>
      </c>
      <c r="D83" s="78" t="s">
        <v>64</v>
      </c>
      <c r="E83" s="86">
        <v>450000</v>
      </c>
      <c r="F83" s="100">
        <v>20000</v>
      </c>
      <c r="G83" s="100">
        <v>20000</v>
      </c>
      <c r="H83" s="100">
        <v>0</v>
      </c>
      <c r="I83" s="161"/>
      <c r="J83" s="162"/>
      <c r="K83" s="100">
        <v>0</v>
      </c>
      <c r="L83" s="73" t="s">
        <v>52</v>
      </c>
    </row>
    <row r="84" spans="1:12" ht="11.25" customHeight="1">
      <c r="A84" s="128"/>
      <c r="B84" s="128"/>
      <c r="C84" s="128"/>
      <c r="D84" s="79"/>
      <c r="E84" s="87"/>
      <c r="F84" s="101"/>
      <c r="G84" s="101"/>
      <c r="H84" s="101"/>
      <c r="I84" s="163"/>
      <c r="J84" s="164"/>
      <c r="K84" s="101"/>
      <c r="L84" s="74"/>
    </row>
    <row r="85" spans="1:12" ht="43.5" customHeight="1">
      <c r="A85" s="129"/>
      <c r="B85" s="129"/>
      <c r="C85" s="129"/>
      <c r="D85" s="80"/>
      <c r="E85" s="88"/>
      <c r="F85" s="77"/>
      <c r="G85" s="77"/>
      <c r="H85" s="77"/>
      <c r="I85" s="165"/>
      <c r="J85" s="166"/>
      <c r="K85" s="77"/>
      <c r="L85" s="75"/>
    </row>
    <row r="86" spans="1:12" ht="57" customHeight="1">
      <c r="A86" s="10">
        <v>27</v>
      </c>
      <c r="B86" s="10">
        <v>921</v>
      </c>
      <c r="C86" s="10">
        <v>92116</v>
      </c>
      <c r="D86" s="30" t="s">
        <v>65</v>
      </c>
      <c r="E86" s="52">
        <v>650000</v>
      </c>
      <c r="F86" s="29">
        <v>20000</v>
      </c>
      <c r="G86" s="29">
        <v>20000</v>
      </c>
      <c r="H86" s="29">
        <v>0</v>
      </c>
      <c r="I86" s="81"/>
      <c r="J86" s="81"/>
      <c r="K86" s="29">
        <v>0</v>
      </c>
      <c r="L86" s="38" t="s">
        <v>52</v>
      </c>
    </row>
    <row r="87" spans="1:12" ht="15.75" customHeight="1">
      <c r="A87" s="8"/>
      <c r="B87" s="8"/>
      <c r="C87" s="8"/>
      <c r="D87" s="14" t="s">
        <v>28</v>
      </c>
      <c r="E87" s="51">
        <f>SUM(E80:E86)</f>
        <v>1770000</v>
      </c>
      <c r="F87" s="15">
        <f>SUM(F80:F86)</f>
        <v>60000</v>
      </c>
      <c r="G87" s="15">
        <f>SUM(G80:G86)</f>
        <v>60000</v>
      </c>
      <c r="H87" s="15">
        <f>SUM(H80:H86)</f>
        <v>0</v>
      </c>
      <c r="I87" s="194">
        <f>SUM(I80:J86)</f>
        <v>0</v>
      </c>
      <c r="J87" s="195"/>
      <c r="K87" s="9">
        <f>SUM(K80:K86)</f>
        <v>0</v>
      </c>
      <c r="L87" s="9">
        <f>SUM(L83)</f>
        <v>0</v>
      </c>
    </row>
    <row r="88" spans="1:12" ht="16.5" customHeight="1">
      <c r="A88" s="76" t="s">
        <v>3</v>
      </c>
      <c r="B88" s="76"/>
      <c r="C88" s="76"/>
      <c r="D88" s="76"/>
      <c r="E88" s="61">
        <f>SUM(E87+E79+E68+E49+E36+E27+E15+E40+E70+E28)</f>
        <v>29477859</v>
      </c>
      <c r="F88" s="61">
        <f>SUM(F87+F79+F68+F49+F40+F36+F27+F15+F70)</f>
        <v>5181918</v>
      </c>
      <c r="G88" s="61">
        <f>SUM(G87+G79+G68+G49+G40+G36+G27+G15)</f>
        <v>1065404</v>
      </c>
      <c r="H88" s="61">
        <f>SUM(H87+H79+H68+H49+H40+H36+H27+H15)</f>
        <v>1823614</v>
      </c>
      <c r="I88" s="200">
        <f>SUM(I70)</f>
        <v>3900</v>
      </c>
      <c r="J88" s="201"/>
      <c r="K88" s="61">
        <f>SUM(K87+K79+K68+K49+K27+K36+K12+K70)</f>
        <v>2289000</v>
      </c>
      <c r="L88" s="13" t="s">
        <v>13</v>
      </c>
    </row>
    <row r="89" spans="1:12" ht="12.75">
      <c r="A89" s="121"/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</row>
    <row r="90" spans="1:12" ht="12.75">
      <c r="A90" s="121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</row>
    <row r="91" spans="1:12" ht="12.75">
      <c r="A91" s="2"/>
      <c r="B91" s="2"/>
      <c r="C91" s="2"/>
      <c r="D91" s="2"/>
      <c r="E91" s="2"/>
      <c r="F91" s="2"/>
      <c r="G91" s="2"/>
      <c r="H91" s="2"/>
      <c r="I91" s="2"/>
      <c r="J91" s="2" t="s">
        <v>101</v>
      </c>
      <c r="K91" s="2"/>
      <c r="L91" s="2"/>
    </row>
    <row r="92" ht="12.75">
      <c r="J92" s="4" t="s">
        <v>102</v>
      </c>
    </row>
    <row r="93" ht="12.75">
      <c r="A93" s="7"/>
    </row>
  </sheetData>
  <mergeCells count="244">
    <mergeCell ref="L28:L29"/>
    <mergeCell ref="D62:D64"/>
    <mergeCell ref="L62:L64"/>
    <mergeCell ref="D65:D67"/>
    <mergeCell ref="L65:L67"/>
    <mergeCell ref="E62:E63"/>
    <mergeCell ref="F62:F63"/>
    <mergeCell ref="G62:G63"/>
    <mergeCell ref="E65:E66"/>
    <mergeCell ref="G59:G61"/>
    <mergeCell ref="H59:H61"/>
    <mergeCell ref="I49:J49"/>
    <mergeCell ref="I70:J70"/>
    <mergeCell ref="I40:J41"/>
    <mergeCell ref="I43:J45"/>
    <mergeCell ref="I59:J61"/>
    <mergeCell ref="I86:J86"/>
    <mergeCell ref="I87:J87"/>
    <mergeCell ref="H80:H82"/>
    <mergeCell ref="H76:H78"/>
    <mergeCell ref="I72:J72"/>
    <mergeCell ref="I88:J88"/>
    <mergeCell ref="I68:J68"/>
    <mergeCell ref="I73:J75"/>
    <mergeCell ref="I76:J78"/>
    <mergeCell ref="I80:J82"/>
    <mergeCell ref="I79:J79"/>
    <mergeCell ref="I71:J71"/>
    <mergeCell ref="I83:J85"/>
    <mergeCell ref="I69:J69"/>
    <mergeCell ref="K40:K42"/>
    <mergeCell ref="L40:L42"/>
    <mergeCell ref="K37:K39"/>
    <mergeCell ref="L37:L39"/>
    <mergeCell ref="I15:J15"/>
    <mergeCell ref="I16:J18"/>
    <mergeCell ref="I19:J21"/>
    <mergeCell ref="I37:J39"/>
    <mergeCell ref="I22:J24"/>
    <mergeCell ref="I27:J27"/>
    <mergeCell ref="I31:J33"/>
    <mergeCell ref="I35:J35"/>
    <mergeCell ref="B37:B39"/>
    <mergeCell ref="C37:C39"/>
    <mergeCell ref="D37:D39"/>
    <mergeCell ref="H37:H39"/>
    <mergeCell ref="E37:E39"/>
    <mergeCell ref="H22:H24"/>
    <mergeCell ref="F37:F39"/>
    <mergeCell ref="G37:G39"/>
    <mergeCell ref="H16:H18"/>
    <mergeCell ref="F16:F18"/>
    <mergeCell ref="G16:G18"/>
    <mergeCell ref="H19:H21"/>
    <mergeCell ref="F19:F21"/>
    <mergeCell ref="G19:G21"/>
    <mergeCell ref="L19:L21"/>
    <mergeCell ref="A73:A75"/>
    <mergeCell ref="B73:B75"/>
    <mergeCell ref="C73:C75"/>
    <mergeCell ref="D73:D75"/>
    <mergeCell ref="F73:F75"/>
    <mergeCell ref="G73:G75"/>
    <mergeCell ref="H73:H75"/>
    <mergeCell ref="I36:J36"/>
    <mergeCell ref="I34:J34"/>
    <mergeCell ref="A19:A21"/>
    <mergeCell ref="B19:B21"/>
    <mergeCell ref="C19:C21"/>
    <mergeCell ref="D19:D21"/>
    <mergeCell ref="K80:K82"/>
    <mergeCell ref="L80:L82"/>
    <mergeCell ref="K73:K75"/>
    <mergeCell ref="L73:L75"/>
    <mergeCell ref="K76:K78"/>
    <mergeCell ref="L76:L78"/>
    <mergeCell ref="A80:A82"/>
    <mergeCell ref="B80:B82"/>
    <mergeCell ref="C80:C82"/>
    <mergeCell ref="D80:D82"/>
    <mergeCell ref="C76:C78"/>
    <mergeCell ref="D76:D78"/>
    <mergeCell ref="F80:F82"/>
    <mergeCell ref="G80:G82"/>
    <mergeCell ref="F76:F78"/>
    <mergeCell ref="G76:G78"/>
    <mergeCell ref="A22:A24"/>
    <mergeCell ref="B22:B24"/>
    <mergeCell ref="A76:A78"/>
    <mergeCell ref="B76:B78"/>
    <mergeCell ref="A40:A42"/>
    <mergeCell ref="B40:B42"/>
    <mergeCell ref="A31:A33"/>
    <mergeCell ref="B31:B33"/>
    <mergeCell ref="A37:A39"/>
    <mergeCell ref="A59:A61"/>
    <mergeCell ref="C31:C33"/>
    <mergeCell ref="D31:D33"/>
    <mergeCell ref="F12:F14"/>
    <mergeCell ref="G12:G14"/>
    <mergeCell ref="C22:C24"/>
    <mergeCell ref="D22:D24"/>
    <mergeCell ref="F31:F33"/>
    <mergeCell ref="F22:F24"/>
    <mergeCell ref="G22:G24"/>
    <mergeCell ref="E16:E18"/>
    <mergeCell ref="H12:H14"/>
    <mergeCell ref="G8:K8"/>
    <mergeCell ref="G9:G10"/>
    <mergeCell ref="H9:H10"/>
    <mergeCell ref="K9:K10"/>
    <mergeCell ref="I11:J11"/>
    <mergeCell ref="K12:K14"/>
    <mergeCell ref="I12:J14"/>
    <mergeCell ref="A5:L5"/>
    <mergeCell ref="A7:A10"/>
    <mergeCell ref="B7:B10"/>
    <mergeCell ref="C7:C10"/>
    <mergeCell ref="D7:D10"/>
    <mergeCell ref="F7:K7"/>
    <mergeCell ref="L7:L10"/>
    <mergeCell ref="F8:F10"/>
    <mergeCell ref="I9:J10"/>
    <mergeCell ref="L12:L14"/>
    <mergeCell ref="K22:K24"/>
    <mergeCell ref="K19:K21"/>
    <mergeCell ref="G31:G33"/>
    <mergeCell ref="H31:H33"/>
    <mergeCell ref="K31:K33"/>
    <mergeCell ref="K16:K18"/>
    <mergeCell ref="L16:L18"/>
    <mergeCell ref="L31:L33"/>
    <mergeCell ref="L22:L24"/>
    <mergeCell ref="C40:C42"/>
    <mergeCell ref="D40:D42"/>
    <mergeCell ref="F40:F42"/>
    <mergeCell ref="H43:H45"/>
    <mergeCell ref="G40:G42"/>
    <mergeCell ref="F43:F45"/>
    <mergeCell ref="G43:G45"/>
    <mergeCell ref="H40:H42"/>
    <mergeCell ref="E43:E45"/>
    <mergeCell ref="A43:A45"/>
    <mergeCell ref="B43:B45"/>
    <mergeCell ref="C43:C45"/>
    <mergeCell ref="D43:D45"/>
    <mergeCell ref="K43:K45"/>
    <mergeCell ref="L43:L45"/>
    <mergeCell ref="A46:A48"/>
    <mergeCell ref="B46:B48"/>
    <mergeCell ref="C46:C48"/>
    <mergeCell ref="D46:D48"/>
    <mergeCell ref="F46:F48"/>
    <mergeCell ref="G46:G48"/>
    <mergeCell ref="H46:H48"/>
    <mergeCell ref="I46:J48"/>
    <mergeCell ref="K46:K48"/>
    <mergeCell ref="L46:L48"/>
    <mergeCell ref="A50:A52"/>
    <mergeCell ref="B50:B52"/>
    <mergeCell ref="C50:C52"/>
    <mergeCell ref="D50:D52"/>
    <mergeCell ref="F50:F52"/>
    <mergeCell ref="G50:G52"/>
    <mergeCell ref="H50:H52"/>
    <mergeCell ref="I50:J52"/>
    <mergeCell ref="K50:K52"/>
    <mergeCell ref="L50:L52"/>
    <mergeCell ref="A53:A55"/>
    <mergeCell ref="B53:B55"/>
    <mergeCell ref="C53:C55"/>
    <mergeCell ref="D53:D55"/>
    <mergeCell ref="F53:F55"/>
    <mergeCell ref="G53:G55"/>
    <mergeCell ref="H53:H55"/>
    <mergeCell ref="I53:J55"/>
    <mergeCell ref="L53:L55"/>
    <mergeCell ref="A56:A58"/>
    <mergeCell ref="B56:B58"/>
    <mergeCell ref="C56:C58"/>
    <mergeCell ref="D56:D58"/>
    <mergeCell ref="F56:F58"/>
    <mergeCell ref="G56:G58"/>
    <mergeCell ref="H56:H58"/>
    <mergeCell ref="K53:K55"/>
    <mergeCell ref="I56:J58"/>
    <mergeCell ref="B59:B61"/>
    <mergeCell ref="C59:C61"/>
    <mergeCell ref="D59:D61"/>
    <mergeCell ref="F59:F61"/>
    <mergeCell ref="E59:E61"/>
    <mergeCell ref="D83:D85"/>
    <mergeCell ref="J1:L1"/>
    <mergeCell ref="J2:L2"/>
    <mergeCell ref="J4:L4"/>
    <mergeCell ref="K83:K85"/>
    <mergeCell ref="L83:L85"/>
    <mergeCell ref="K59:K61"/>
    <mergeCell ref="L59:L61"/>
    <mergeCell ref="K56:K58"/>
    <mergeCell ref="L56:L58"/>
    <mergeCell ref="A90:L90"/>
    <mergeCell ref="A89:L89"/>
    <mergeCell ref="A88:D88"/>
    <mergeCell ref="F83:F85"/>
    <mergeCell ref="G83:G85"/>
    <mergeCell ref="H83:H85"/>
    <mergeCell ref="A83:A85"/>
    <mergeCell ref="B83:B85"/>
    <mergeCell ref="C83:C85"/>
    <mergeCell ref="E83:E85"/>
    <mergeCell ref="E12:E14"/>
    <mergeCell ref="A12:A14"/>
    <mergeCell ref="B12:B14"/>
    <mergeCell ref="C12:C14"/>
    <mergeCell ref="D12:D14"/>
    <mergeCell ref="A16:A18"/>
    <mergeCell ref="B16:B18"/>
    <mergeCell ref="C16:C18"/>
    <mergeCell ref="D16:D18"/>
    <mergeCell ref="E50:E52"/>
    <mergeCell ref="E53:E54"/>
    <mergeCell ref="E56:E58"/>
    <mergeCell ref="E19:E21"/>
    <mergeCell ref="E22:E24"/>
    <mergeCell ref="E28:E30"/>
    <mergeCell ref="E31:E33"/>
    <mergeCell ref="E40:E41"/>
    <mergeCell ref="E46:E48"/>
    <mergeCell ref="G65:G66"/>
    <mergeCell ref="E76:E78"/>
    <mergeCell ref="E73:E74"/>
    <mergeCell ref="E80:E82"/>
    <mergeCell ref="F65:F66"/>
    <mergeCell ref="A62:A63"/>
    <mergeCell ref="B62:B63"/>
    <mergeCell ref="C62:C63"/>
    <mergeCell ref="A65:A66"/>
    <mergeCell ref="B65:B66"/>
    <mergeCell ref="C65:C66"/>
    <mergeCell ref="A28:A30"/>
    <mergeCell ref="D28:D30"/>
    <mergeCell ref="C28:C30"/>
    <mergeCell ref="B28:B3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Bogdan</cp:lastModifiedBy>
  <cp:lastPrinted>2009-05-26T10:09:06Z</cp:lastPrinted>
  <dcterms:created xsi:type="dcterms:W3CDTF">2007-11-07T07:59:04Z</dcterms:created>
  <dcterms:modified xsi:type="dcterms:W3CDTF">2009-05-29T06:32:24Z</dcterms:modified>
  <cp:category/>
  <cp:version/>
  <cp:contentType/>
  <cp:contentStatus/>
</cp:coreProperties>
</file>