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</sheets>
  <definedNames>
    <definedName name="_xlnm.Print_Area" localSheetId="0">'Arkusz1'!$A$1:$M$50</definedName>
    <definedName name="_xlnm.Print_Titles" localSheetId="0">'Arkusz1'!$7:$8</definedName>
    <definedName name="Z_0FC903A4_F8E3_40A2_9AE0_C65BBE34F858_.wvu.PrintArea" localSheetId="0" hidden="1">'Arkusz1'!$A$1:$M$50</definedName>
    <definedName name="Z_0FC903A4_F8E3_40A2_9AE0_C65BBE34F858_.wvu.PrintTitles" localSheetId="0" hidden="1">'Arkusz1'!$7:$8</definedName>
    <definedName name="Z_1E25DE0C_5439_4BD5_95F7_6E3C6132A5C9_.wvu.PrintArea" localSheetId="0" hidden="1">'Arkusz1'!$A$1:$M$50</definedName>
    <definedName name="Z_1E25DE0C_5439_4BD5_95F7_6E3C6132A5C9_.wvu.PrintTitles" localSheetId="0" hidden="1">'Arkusz1'!$7:$8</definedName>
    <definedName name="Z_2CA8F73A_93F8_4ADF_B0EC_AE1DC81A1475_.wvu.PrintArea" localSheetId="0" hidden="1">'Arkusz1'!$A$1:$M$50</definedName>
    <definedName name="Z_2CA8F73A_93F8_4ADF_B0EC_AE1DC81A1475_.wvu.PrintTitles" localSheetId="0" hidden="1">'Arkusz1'!$7:$8</definedName>
    <definedName name="Z_6B3E14C0_F502_11D8_9841_000AE66B01E8_.wvu.PrintArea" localSheetId="0" hidden="1">'Arkusz1'!$A$1:$M$50</definedName>
    <definedName name="Z_6B3E14C0_F502_11D8_9841_000AE66B01E8_.wvu.PrintTitles" localSheetId="0" hidden="1">'Arkusz1'!$7:$8</definedName>
    <definedName name="Z_6E246779_BFFE_4924_B5CB_879169C12741_.wvu.PrintArea" localSheetId="0" hidden="1">'Arkusz1'!$A$1:$M$50</definedName>
    <definedName name="Z_6E246779_BFFE_4924_B5CB_879169C12741_.wvu.PrintTitles" localSheetId="0" hidden="1">'Arkusz1'!$7:$8</definedName>
  </definedNames>
  <calcPr fullCalcOnLoad="1"/>
</workbook>
</file>

<file path=xl/sharedStrings.xml><?xml version="1.0" encoding="utf-8"?>
<sst xmlns="http://schemas.openxmlformats.org/spreadsheetml/2006/main" count="63" uniqueCount="55">
  <si>
    <t>Załącznik Nr 6</t>
  </si>
  <si>
    <t xml:space="preserve"> Wykonanie przychodów i kosztów  zakładów budżetowych za I półrocze 2009 r.</t>
  </si>
  <si>
    <t>Klasyfikacja budżetowa</t>
  </si>
  <si>
    <t>Treść</t>
  </si>
  <si>
    <t>Stan środków na początek roku</t>
  </si>
  <si>
    <t>Przychody</t>
  </si>
  <si>
    <t>Wydatki</t>
  </si>
  <si>
    <t>Stan środków na koniec okresu</t>
  </si>
  <si>
    <t>Dz.</t>
  </si>
  <si>
    <t>Rozdz.</t>
  </si>
  <si>
    <t>Plan</t>
  </si>
  <si>
    <t>Wykonanie</t>
  </si>
  <si>
    <t>Zakłady Gospodarki Komunalnej</t>
  </si>
  <si>
    <t>Zakłady gospodarki mieszkaniowej</t>
  </si>
  <si>
    <t>Zakład Gospodarki Komunalnej</t>
  </si>
  <si>
    <t>0830</t>
  </si>
  <si>
    <t>Wpływy z usług</t>
  </si>
  <si>
    <t>0920</t>
  </si>
  <si>
    <t>Pozostałe odsetki</t>
  </si>
  <si>
    <t>0970</t>
  </si>
  <si>
    <t>Wpływy z różnych dochodów</t>
  </si>
  <si>
    <t xml:space="preserve">Dotacja przedmiotowa z budżetu otrzymana przez zakład budżetowy </t>
  </si>
  <si>
    <t>pokrycie amortyzacji</t>
  </si>
  <si>
    <t>inne zmniejszenia</t>
  </si>
  <si>
    <t>Wydatki osobowe niezaliczane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</si>
  <si>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</si>
  <si>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</si>
  <si>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</si>
  <si>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</si>
  <si>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</si>
  <si>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</si>
  <si>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</si>
  <si>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</si>
  <si>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</si>
  <si>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za usługi inernetowe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</si>
  <si>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</si>
  <si>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</si>
  <si>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</si>
  <si>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</si>
  <si>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</si>
  <si>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</si>
  <si>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</si>
  <si>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Opłaty na rzecz budżetów jednostek samorządu terytorialnego</t>
  </si>
  <si>
    <t>Koszty postępowania sądowego i prokuratorskiego</t>
  </si>
  <si>
    <t>Szkolenia pracowników niebędących członkami korpusu służby cywilnej.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</si>
  <si>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</si>
  <si>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</si>
  <si>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</si>
  <si>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</si>
  <si>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Wydatki inwestycyjne zakładów budżetowych</t>
  </si>
  <si>
    <t>odpisy amortyzacji</t>
  </si>
  <si>
    <t>podatek dochodowy</t>
  </si>
  <si>
    <t>Ogółem</t>
  </si>
  <si>
    <t>Wójt Gminy Somianka</t>
  </si>
  <si>
    <t xml:space="preserve">  /-/ Andrzej Żołyński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</si>
</sst>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3" fontId="7" fillId="0" borderId="15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/>
    </xf>
    <xf numFmtId="49" fontId="8" fillId="0" borderId="14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3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wrapText="1"/>
    </xf>
    <xf numFmtId="3" fontId="0" fillId="0" borderId="29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7.875" style="0" customWidth="1"/>
    <col min="3" max="3" width="7.25390625" style="74" customWidth="1"/>
    <col min="4" max="4" width="41.125" style="0" customWidth="1"/>
    <col min="5" max="5" width="10.125" style="74" bestFit="1" customWidth="1"/>
    <col min="6" max="6" width="12.625" style="1" bestFit="1" customWidth="1"/>
    <col min="7" max="7" width="16.125" style="0" customWidth="1"/>
    <col min="8" max="8" width="15.00390625" style="0" bestFit="1" customWidth="1"/>
    <col min="9" max="9" width="15.75390625" style="0" bestFit="1" customWidth="1"/>
    <col min="10" max="10" width="14.75390625" style="0" bestFit="1" customWidth="1"/>
    <col min="11" max="11" width="10.25390625" style="75" customWidth="1"/>
    <col min="12" max="12" width="12.875" style="1" customWidth="1"/>
  </cols>
  <sheetData>
    <row r="1" spans="3:13" ht="15">
      <c r="C1" s="1"/>
      <c r="D1" s="1"/>
      <c r="E1" s="1"/>
      <c r="I1" s="2" t="s">
        <v>0</v>
      </c>
      <c r="J1" s="3"/>
      <c r="K1" s="1"/>
      <c r="M1" s="1"/>
    </row>
    <row r="2" spans="3:13" ht="15">
      <c r="C2" s="1"/>
      <c r="D2" s="1"/>
      <c r="E2" s="1"/>
      <c r="I2" s="2"/>
      <c r="J2" s="3"/>
      <c r="K2" s="1"/>
      <c r="M2" s="1"/>
    </row>
    <row r="3" spans="3:13" ht="20.25" customHeight="1">
      <c r="C3" s="1"/>
      <c r="D3" s="1"/>
      <c r="E3" s="1"/>
      <c r="I3" s="3"/>
      <c r="J3" s="3"/>
      <c r="K3" s="1"/>
      <c r="M3" s="1"/>
    </row>
    <row r="4" spans="1:13" ht="15.7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4"/>
      <c r="M4" s="1"/>
    </row>
    <row r="5" spans="3:13" ht="19.5" customHeight="1">
      <c r="C5" s="1"/>
      <c r="D5" s="1"/>
      <c r="E5" s="1"/>
      <c r="K5" s="1"/>
      <c r="M5" s="1"/>
    </row>
    <row r="6" spans="3:13" ht="1.5" customHeight="1" thickBot="1">
      <c r="C6" s="1"/>
      <c r="D6" s="1"/>
      <c r="E6" s="1"/>
      <c r="K6" s="1"/>
      <c r="M6" s="1"/>
    </row>
    <row r="7" spans="1:26" ht="27" customHeight="1" thickTop="1">
      <c r="A7" s="87" t="s">
        <v>2</v>
      </c>
      <c r="B7" s="89"/>
      <c r="C7" s="88"/>
      <c r="D7" s="85" t="s">
        <v>3</v>
      </c>
      <c r="E7" s="87" t="s">
        <v>4</v>
      </c>
      <c r="F7" s="88"/>
      <c r="G7" s="79" t="s">
        <v>5</v>
      </c>
      <c r="H7" s="80"/>
      <c r="I7" s="79" t="s">
        <v>6</v>
      </c>
      <c r="J7" s="80"/>
      <c r="K7" s="81" t="s">
        <v>7</v>
      </c>
      <c r="L7" s="82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0.25" customHeight="1" thickBot="1">
      <c r="A8" s="6" t="s">
        <v>8</v>
      </c>
      <c r="B8" s="7" t="s">
        <v>9</v>
      </c>
      <c r="C8" s="8"/>
      <c r="D8" s="86"/>
      <c r="E8" s="6" t="s">
        <v>10</v>
      </c>
      <c r="F8" s="8" t="s">
        <v>11</v>
      </c>
      <c r="G8" s="9" t="s">
        <v>10</v>
      </c>
      <c r="H8" s="10" t="s">
        <v>11</v>
      </c>
      <c r="I8" s="9" t="s">
        <v>10</v>
      </c>
      <c r="J8" s="10" t="s">
        <v>11</v>
      </c>
      <c r="K8" s="11" t="s">
        <v>10</v>
      </c>
      <c r="L8" s="12" t="s">
        <v>11</v>
      </c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thickTop="1">
      <c r="A9" s="13">
        <v>900</v>
      </c>
      <c r="B9" s="14"/>
      <c r="C9" s="15"/>
      <c r="D9" s="16" t="s">
        <v>12</v>
      </c>
      <c r="E9" s="17">
        <f aca="true" t="shared" si="0" ref="E9:J9">E10</f>
        <v>53792</v>
      </c>
      <c r="F9" s="18">
        <f t="shared" si="0"/>
        <v>11180.03</v>
      </c>
      <c r="G9" s="17">
        <f t="shared" si="0"/>
        <v>960200</v>
      </c>
      <c r="H9" s="19">
        <f t="shared" si="0"/>
        <v>505481.25999999995</v>
      </c>
      <c r="I9" s="17">
        <f t="shared" si="0"/>
        <v>978321</v>
      </c>
      <c r="J9" s="19">
        <f t="shared" si="0"/>
        <v>484480.4400000001</v>
      </c>
      <c r="K9" s="17">
        <f>(E9+G9)-I9</f>
        <v>35671</v>
      </c>
      <c r="L9" s="18">
        <f>SUM(F9+H9-J9)</f>
        <v>32180.84999999986</v>
      </c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20"/>
      <c r="B10" s="21">
        <v>90017</v>
      </c>
      <c r="C10" s="22"/>
      <c r="D10" s="23" t="s">
        <v>13</v>
      </c>
      <c r="E10" s="24">
        <f aca="true" t="shared" si="1" ref="E10:J10">SUM(E11)</f>
        <v>53792</v>
      </c>
      <c r="F10" s="25">
        <f t="shared" si="1"/>
        <v>11180.03</v>
      </c>
      <c r="G10" s="24">
        <f t="shared" si="1"/>
        <v>960200</v>
      </c>
      <c r="H10" s="26">
        <f t="shared" si="1"/>
        <v>505481.25999999995</v>
      </c>
      <c r="I10" s="24">
        <f t="shared" si="1"/>
        <v>978321</v>
      </c>
      <c r="J10" s="26">
        <f t="shared" si="1"/>
        <v>484480.4400000001</v>
      </c>
      <c r="K10" s="24">
        <f>(E10+G10)-I10</f>
        <v>35671</v>
      </c>
      <c r="L10" s="25">
        <f>SUM(L11)</f>
        <v>32180.84999999986</v>
      </c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customHeight="1">
      <c r="A11" s="27"/>
      <c r="B11" s="28"/>
      <c r="C11" s="29"/>
      <c r="D11" s="30" t="s">
        <v>14</v>
      </c>
      <c r="E11" s="31">
        <v>53792</v>
      </c>
      <c r="F11" s="32">
        <v>11180.03</v>
      </c>
      <c r="G11" s="31">
        <f>SUM(G12:G17)</f>
        <v>960200</v>
      </c>
      <c r="H11" s="33">
        <f>SUM(H13+H14+H15+H16+H17+H18)</f>
        <v>505481.25999999995</v>
      </c>
      <c r="I11" s="31">
        <f>SUM(I12:I44)</f>
        <v>978321</v>
      </c>
      <c r="J11" s="33">
        <f>SUM(J13:J44)</f>
        <v>484480.4400000001</v>
      </c>
      <c r="K11" s="34">
        <f>(E11+G11)-I11</f>
        <v>35671</v>
      </c>
      <c r="L11" s="35">
        <f>F11+H11-J11</f>
        <v>32180.84999999986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6"/>
      <c r="B12" s="37"/>
      <c r="C12" s="38"/>
      <c r="D12" s="39"/>
      <c r="E12" s="34"/>
      <c r="F12" s="35"/>
      <c r="G12" s="34"/>
      <c r="H12" s="40"/>
      <c r="I12" s="34"/>
      <c r="J12" s="40"/>
      <c r="K12" s="34"/>
      <c r="L12" s="3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6"/>
      <c r="B13" s="37"/>
      <c r="C13" s="41" t="s">
        <v>15</v>
      </c>
      <c r="D13" s="39" t="s">
        <v>16</v>
      </c>
      <c r="E13" s="34"/>
      <c r="F13" s="35"/>
      <c r="G13" s="34">
        <v>315000</v>
      </c>
      <c r="H13" s="40">
        <v>178752.08</v>
      </c>
      <c r="I13" s="34"/>
      <c r="J13" s="40"/>
      <c r="K13" s="34"/>
      <c r="L13" s="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6"/>
      <c r="B14" s="37"/>
      <c r="C14" s="41" t="s">
        <v>17</v>
      </c>
      <c r="D14" s="39" t="s">
        <v>18</v>
      </c>
      <c r="E14" s="34"/>
      <c r="F14" s="35"/>
      <c r="G14" s="34">
        <v>200</v>
      </c>
      <c r="H14" s="40">
        <v>397.93</v>
      </c>
      <c r="I14" s="34"/>
      <c r="J14" s="40"/>
      <c r="K14" s="34"/>
      <c r="L14" s="3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6"/>
      <c r="B15" s="37"/>
      <c r="C15" s="41" t="s">
        <v>19</v>
      </c>
      <c r="D15" s="39" t="s">
        <v>20</v>
      </c>
      <c r="E15" s="34"/>
      <c r="F15" s="35"/>
      <c r="G15" s="34">
        <v>35000</v>
      </c>
      <c r="H15" s="40">
        <v>8035.42</v>
      </c>
      <c r="I15" s="34"/>
      <c r="J15" s="40"/>
      <c r="K15" s="34"/>
      <c r="L15" s="3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5.5">
      <c r="A16" s="36"/>
      <c r="B16" s="37"/>
      <c r="C16" s="42">
        <v>2650</v>
      </c>
      <c r="D16" s="43" t="s">
        <v>21</v>
      </c>
      <c r="E16" s="34"/>
      <c r="F16" s="35"/>
      <c r="G16" s="34">
        <v>200000</v>
      </c>
      <c r="H16" s="40">
        <v>102803.73</v>
      </c>
      <c r="I16" s="34"/>
      <c r="J16" s="40"/>
      <c r="K16" s="34"/>
      <c r="L16" s="3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6"/>
      <c r="B17" s="37"/>
      <c r="C17" s="42"/>
      <c r="D17" s="44" t="s">
        <v>22</v>
      </c>
      <c r="E17" s="34"/>
      <c r="F17" s="35"/>
      <c r="G17" s="34">
        <v>410000</v>
      </c>
      <c r="H17" s="40">
        <v>195104.44</v>
      </c>
      <c r="I17" s="34"/>
      <c r="J17" s="40"/>
      <c r="K17" s="34"/>
      <c r="L17" s="3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6"/>
      <c r="B18" s="37"/>
      <c r="C18" s="42"/>
      <c r="D18" s="43" t="s">
        <v>23</v>
      </c>
      <c r="E18" s="34"/>
      <c r="F18" s="35"/>
      <c r="G18" s="34"/>
      <c r="H18" s="40">
        <v>20387.66</v>
      </c>
      <c r="I18" s="34"/>
      <c r="J18" s="40"/>
      <c r="K18" s="34"/>
      <c r="L18" s="3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5.5">
      <c r="A19" s="36"/>
      <c r="B19" s="37"/>
      <c r="C19" s="42">
        <v>3020</v>
      </c>
      <c r="D19" s="43" t="s">
        <v>24</v>
      </c>
      <c r="E19" s="34"/>
      <c r="F19" s="35"/>
      <c r="G19" s="34"/>
      <c r="H19" s="40"/>
      <c r="I19" s="34">
        <v>8000</v>
      </c>
      <c r="J19" s="40">
        <v>2500</v>
      </c>
      <c r="K19" s="34"/>
      <c r="L19" s="3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6"/>
      <c r="B20" s="37"/>
      <c r="C20" s="42">
        <v>4010</v>
      </c>
      <c r="D20" s="39" t="s">
        <v>25</v>
      </c>
      <c r="E20" s="34"/>
      <c r="F20" s="35"/>
      <c r="G20" s="34"/>
      <c r="H20" s="40"/>
      <c r="I20" s="34">
        <v>253000</v>
      </c>
      <c r="J20" s="40">
        <v>125431.65</v>
      </c>
      <c r="K20" s="34"/>
      <c r="L20" s="3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6"/>
      <c r="B21" s="37"/>
      <c r="C21" s="42">
        <v>4040</v>
      </c>
      <c r="D21" s="39" t="s">
        <v>26</v>
      </c>
      <c r="E21" s="34"/>
      <c r="F21" s="35"/>
      <c r="G21" s="34"/>
      <c r="H21" s="40"/>
      <c r="I21" s="34">
        <v>21250</v>
      </c>
      <c r="J21" s="40">
        <v>17513.09</v>
      </c>
      <c r="K21" s="34"/>
      <c r="L21" s="3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6"/>
      <c r="B22" s="37"/>
      <c r="C22" s="42">
        <v>4110</v>
      </c>
      <c r="D22" s="39" t="s">
        <v>27</v>
      </c>
      <c r="E22" s="34"/>
      <c r="F22" s="35"/>
      <c r="G22" s="34"/>
      <c r="H22" s="40"/>
      <c r="I22" s="34">
        <v>43852</v>
      </c>
      <c r="J22" s="40">
        <v>22584.69</v>
      </c>
      <c r="K22" s="34"/>
      <c r="L22" s="3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6"/>
      <c r="B23" s="37"/>
      <c r="C23" s="42">
        <v>4120</v>
      </c>
      <c r="D23" s="39" t="s">
        <v>28</v>
      </c>
      <c r="E23" s="34"/>
      <c r="F23" s="35"/>
      <c r="G23" s="34"/>
      <c r="H23" s="40"/>
      <c r="I23" s="34">
        <v>6719</v>
      </c>
      <c r="J23" s="40">
        <v>3691.95</v>
      </c>
      <c r="K23" s="34"/>
      <c r="L23" s="3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6"/>
      <c r="B24" s="37"/>
      <c r="C24" s="42">
        <v>4210</v>
      </c>
      <c r="D24" s="39" t="s">
        <v>29</v>
      </c>
      <c r="E24" s="34"/>
      <c r="F24" s="35"/>
      <c r="G24" s="34"/>
      <c r="H24" s="40"/>
      <c r="I24" s="34">
        <v>45000</v>
      </c>
      <c r="J24" s="40">
        <v>19532.87</v>
      </c>
      <c r="K24" s="34"/>
      <c r="L24" s="3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6"/>
      <c r="B25" s="37"/>
      <c r="C25" s="42">
        <v>4260</v>
      </c>
      <c r="D25" s="39" t="s">
        <v>30</v>
      </c>
      <c r="E25" s="34"/>
      <c r="F25" s="35"/>
      <c r="G25" s="34"/>
      <c r="H25" s="40"/>
      <c r="I25" s="34">
        <v>75000</v>
      </c>
      <c r="J25" s="40">
        <v>38030.54</v>
      </c>
      <c r="K25" s="34"/>
      <c r="L25" s="3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6"/>
      <c r="B26" s="37"/>
      <c r="C26" s="42">
        <v>4270</v>
      </c>
      <c r="D26" s="39" t="s">
        <v>31</v>
      </c>
      <c r="E26" s="34"/>
      <c r="F26" s="35"/>
      <c r="G26" s="34"/>
      <c r="H26" s="40"/>
      <c r="I26" s="34">
        <v>25000</v>
      </c>
      <c r="J26" s="40">
        <v>12219.7</v>
      </c>
      <c r="K26" s="34"/>
      <c r="L26" s="3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6"/>
      <c r="B27" s="37"/>
      <c r="C27" s="42">
        <v>4280</v>
      </c>
      <c r="D27" s="39" t="s">
        <v>32</v>
      </c>
      <c r="E27" s="34"/>
      <c r="F27" s="35"/>
      <c r="G27" s="34"/>
      <c r="H27" s="40"/>
      <c r="I27" s="34">
        <v>800</v>
      </c>
      <c r="J27" s="40">
        <v>593.3</v>
      </c>
      <c r="K27" s="34"/>
      <c r="L27" s="3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6"/>
      <c r="B28" s="37"/>
      <c r="C28" s="42">
        <v>4300</v>
      </c>
      <c r="D28" s="39" t="s">
        <v>33</v>
      </c>
      <c r="E28" s="34"/>
      <c r="F28" s="35"/>
      <c r="G28" s="34"/>
      <c r="H28" s="40"/>
      <c r="I28" s="34">
        <v>20000</v>
      </c>
      <c r="J28" s="40">
        <v>14409.75</v>
      </c>
      <c r="K28" s="34"/>
      <c r="L28" s="3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6"/>
      <c r="B29" s="37"/>
      <c r="C29" s="38">
        <v>4350</v>
      </c>
      <c r="D29" s="39" t="s">
        <v>34</v>
      </c>
      <c r="E29" s="34"/>
      <c r="F29" s="35"/>
      <c r="G29" s="34"/>
      <c r="H29" s="40"/>
      <c r="I29" s="34">
        <v>1400</v>
      </c>
      <c r="J29" s="40">
        <v>330</v>
      </c>
      <c r="K29" s="34"/>
      <c r="L29" s="3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5.5">
      <c r="A30" s="36"/>
      <c r="B30" s="37"/>
      <c r="C30" s="45" t="s">
        <v>35</v>
      </c>
      <c r="D30" s="46" t="s">
        <v>36</v>
      </c>
      <c r="E30" s="34"/>
      <c r="F30" s="35"/>
      <c r="G30" s="34"/>
      <c r="H30" s="40"/>
      <c r="I30" s="34">
        <v>1800</v>
      </c>
      <c r="J30" s="40">
        <v>1030.38</v>
      </c>
      <c r="K30" s="34"/>
      <c r="L30" s="3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5.5">
      <c r="A31" s="36"/>
      <c r="B31" s="37"/>
      <c r="C31" s="45" t="s">
        <v>37</v>
      </c>
      <c r="D31" s="46" t="s">
        <v>38</v>
      </c>
      <c r="E31" s="34"/>
      <c r="F31" s="35"/>
      <c r="G31" s="34"/>
      <c r="H31" s="40"/>
      <c r="I31" s="34">
        <v>1400</v>
      </c>
      <c r="J31" s="40">
        <v>481.39</v>
      </c>
      <c r="K31" s="34"/>
      <c r="L31" s="3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6"/>
      <c r="B32" s="37"/>
      <c r="C32" s="42">
        <v>4410</v>
      </c>
      <c r="D32" s="39" t="s">
        <v>39</v>
      </c>
      <c r="E32" s="34"/>
      <c r="F32" s="35"/>
      <c r="G32" s="34"/>
      <c r="H32" s="40"/>
      <c r="I32" s="34">
        <v>4000</v>
      </c>
      <c r="J32" s="40">
        <v>1980.82</v>
      </c>
      <c r="K32" s="34"/>
      <c r="L32" s="3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6"/>
      <c r="B33" s="37"/>
      <c r="C33" s="42">
        <v>4430</v>
      </c>
      <c r="D33" s="39" t="s">
        <v>40</v>
      </c>
      <c r="E33" s="34"/>
      <c r="F33" s="35"/>
      <c r="G33" s="34"/>
      <c r="H33" s="40"/>
      <c r="I33" s="34">
        <v>12000</v>
      </c>
      <c r="J33" s="40">
        <v>5793.8</v>
      </c>
      <c r="K33" s="34"/>
      <c r="L33" s="3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 customHeight="1">
      <c r="A34" s="36"/>
      <c r="B34" s="37"/>
      <c r="C34" s="42">
        <v>4440</v>
      </c>
      <c r="D34" s="43" t="s">
        <v>41</v>
      </c>
      <c r="E34" s="34"/>
      <c r="F34" s="35"/>
      <c r="G34" s="34"/>
      <c r="H34" s="40"/>
      <c r="I34" s="34">
        <v>7800</v>
      </c>
      <c r="J34" s="40">
        <v>4833.53</v>
      </c>
      <c r="K34" s="34"/>
      <c r="L34" s="3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5.5">
      <c r="A35" s="36"/>
      <c r="B35" s="37"/>
      <c r="C35" s="42">
        <v>4520</v>
      </c>
      <c r="D35" s="43" t="s">
        <v>42</v>
      </c>
      <c r="E35" s="34"/>
      <c r="F35" s="35"/>
      <c r="G35" s="34"/>
      <c r="H35" s="40"/>
      <c r="I35" s="34">
        <v>16000</v>
      </c>
      <c r="J35" s="40">
        <v>8502</v>
      </c>
      <c r="K35" s="34"/>
      <c r="L35" s="3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6"/>
      <c r="B36" s="37"/>
      <c r="C36" s="42">
        <v>4580</v>
      </c>
      <c r="D36" s="43" t="s">
        <v>18</v>
      </c>
      <c r="E36" s="34"/>
      <c r="F36" s="35"/>
      <c r="G36" s="34"/>
      <c r="H36" s="40"/>
      <c r="I36" s="34">
        <v>200</v>
      </c>
      <c r="J36" s="40">
        <v>2.77</v>
      </c>
      <c r="K36" s="34"/>
      <c r="L36" s="3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5.5">
      <c r="A37" s="36"/>
      <c r="B37" s="37"/>
      <c r="C37" s="42">
        <v>4610</v>
      </c>
      <c r="D37" s="43" t="s">
        <v>43</v>
      </c>
      <c r="E37" s="34"/>
      <c r="F37" s="35"/>
      <c r="G37" s="34"/>
      <c r="H37" s="40"/>
      <c r="I37" s="34">
        <v>200</v>
      </c>
      <c r="J37" s="40">
        <v>0</v>
      </c>
      <c r="K37" s="34"/>
      <c r="L37" s="3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5.5">
      <c r="A38" s="36"/>
      <c r="B38" s="37"/>
      <c r="C38" s="42">
        <v>4700</v>
      </c>
      <c r="D38" s="47" t="s">
        <v>44</v>
      </c>
      <c r="E38" s="34"/>
      <c r="F38" s="35"/>
      <c r="G38" s="34"/>
      <c r="H38" s="40"/>
      <c r="I38" s="34">
        <v>1200</v>
      </c>
      <c r="J38" s="40">
        <v>0</v>
      </c>
      <c r="K38" s="34"/>
      <c r="L38" s="3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5.5">
      <c r="A39" s="36"/>
      <c r="B39" s="37"/>
      <c r="C39" s="45" t="s">
        <v>45</v>
      </c>
      <c r="D39" s="48" t="s">
        <v>46</v>
      </c>
      <c r="E39" s="34"/>
      <c r="F39" s="35"/>
      <c r="G39" s="34"/>
      <c r="H39" s="40"/>
      <c r="I39" s="34">
        <v>1200</v>
      </c>
      <c r="J39" s="40">
        <v>244.83</v>
      </c>
      <c r="K39" s="34"/>
      <c r="L39" s="3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5.5">
      <c r="A40" s="36"/>
      <c r="B40" s="37"/>
      <c r="C40" s="45" t="s">
        <v>47</v>
      </c>
      <c r="D40" s="48" t="s">
        <v>48</v>
      </c>
      <c r="E40" s="34"/>
      <c r="F40" s="35"/>
      <c r="G40" s="34"/>
      <c r="H40" s="40"/>
      <c r="I40" s="34">
        <v>2500</v>
      </c>
      <c r="J40" s="40">
        <v>332</v>
      </c>
      <c r="K40" s="34"/>
      <c r="L40" s="3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6"/>
      <c r="B41" s="37"/>
      <c r="C41" s="42">
        <v>6070</v>
      </c>
      <c r="D41" s="39" t="s">
        <v>49</v>
      </c>
      <c r="E41" s="34"/>
      <c r="F41" s="35"/>
      <c r="G41" s="34"/>
      <c r="H41" s="40"/>
      <c r="I41" s="34">
        <v>10000</v>
      </c>
      <c r="J41" s="40">
        <v>0</v>
      </c>
      <c r="K41" s="34"/>
      <c r="L41" s="3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12" ht="12.75">
      <c r="A42" s="36"/>
      <c r="B42" s="37"/>
      <c r="C42" s="42"/>
      <c r="D42" s="43" t="s">
        <v>50</v>
      </c>
      <c r="E42" s="49"/>
      <c r="F42" s="35"/>
      <c r="G42" s="34"/>
      <c r="H42" s="40"/>
      <c r="I42" s="34">
        <v>410000</v>
      </c>
      <c r="J42" s="40">
        <v>195104.44</v>
      </c>
      <c r="K42" s="34"/>
      <c r="L42" s="35"/>
    </row>
    <row r="43" spans="1:12" ht="12.75">
      <c r="A43" s="36"/>
      <c r="B43" s="50"/>
      <c r="C43" s="51"/>
      <c r="D43" s="52" t="s">
        <v>23</v>
      </c>
      <c r="E43" s="53"/>
      <c r="F43" s="54"/>
      <c r="G43" s="55"/>
      <c r="H43" s="56">
        <v>0</v>
      </c>
      <c r="I43" s="55"/>
      <c r="J43" s="56">
        <v>3067.94</v>
      </c>
      <c r="K43" s="55"/>
      <c r="L43" s="54"/>
    </row>
    <row r="44" spans="1:12" ht="13.5" thickBot="1">
      <c r="A44" s="57"/>
      <c r="B44" s="58"/>
      <c r="C44" s="59"/>
      <c r="D44" s="60" t="s">
        <v>51</v>
      </c>
      <c r="E44" s="61"/>
      <c r="F44" s="62"/>
      <c r="G44" s="63"/>
      <c r="H44" s="64"/>
      <c r="I44" s="63">
        <v>10000</v>
      </c>
      <c r="J44" s="64">
        <v>6269</v>
      </c>
      <c r="K44" s="63"/>
      <c r="L44" s="62"/>
    </row>
    <row r="45" spans="1:12" ht="14.25" thickBot="1" thickTop="1">
      <c r="A45" s="76" t="s">
        <v>52</v>
      </c>
      <c r="B45" s="77"/>
      <c r="C45" s="77"/>
      <c r="D45" s="78"/>
      <c r="E45" s="65">
        <f aca="true" t="shared" si="2" ref="E45:J45">SUM(E9)</f>
        <v>53792</v>
      </c>
      <c r="F45" s="66">
        <f t="shared" si="2"/>
        <v>11180.03</v>
      </c>
      <c r="G45" s="65">
        <f t="shared" si="2"/>
        <v>960200</v>
      </c>
      <c r="H45" s="67">
        <f t="shared" si="2"/>
        <v>505481.25999999995</v>
      </c>
      <c r="I45" s="65">
        <f t="shared" si="2"/>
        <v>978321</v>
      </c>
      <c r="J45" s="67">
        <f t="shared" si="2"/>
        <v>484480.4400000001</v>
      </c>
      <c r="K45" s="65">
        <f>K9</f>
        <v>35671</v>
      </c>
      <c r="L45" s="68">
        <f>L9</f>
        <v>32180.84999999986</v>
      </c>
    </row>
    <row r="46" spans="1:12" ht="13.5" thickTop="1">
      <c r="A46" s="69"/>
      <c r="B46" s="69"/>
      <c r="C46" s="69"/>
      <c r="D46" s="70"/>
      <c r="E46" s="71"/>
      <c r="F46" s="71"/>
      <c r="G46" s="71"/>
      <c r="H46" s="71"/>
      <c r="I46" s="71"/>
      <c r="J46" s="71"/>
      <c r="K46" s="71"/>
      <c r="L46" s="71"/>
    </row>
    <row r="47" spans="1:12" ht="12.75">
      <c r="A47" s="72"/>
      <c r="B47" s="72"/>
      <c r="C47" s="73"/>
      <c r="D47" s="73"/>
      <c r="E47" s="73"/>
      <c r="F47" s="73"/>
      <c r="G47" s="72"/>
      <c r="H47" s="72"/>
      <c r="I47" s="72"/>
      <c r="J47" s="72" t="s">
        <v>53</v>
      </c>
      <c r="K47" s="73"/>
      <c r="L47" s="73"/>
    </row>
    <row r="48" spans="1:12" ht="12.75">
      <c r="A48" s="72"/>
      <c r="B48" s="72"/>
      <c r="C48" s="73"/>
      <c r="D48" s="73"/>
      <c r="E48" s="73"/>
      <c r="F48" s="73"/>
      <c r="G48" s="72"/>
      <c r="H48" s="72"/>
      <c r="I48" s="72"/>
      <c r="J48" s="72" t="s">
        <v>54</v>
      </c>
      <c r="K48" s="73"/>
      <c r="L48" s="73"/>
    </row>
    <row r="49" spans="1:12" ht="12.75">
      <c r="A49" s="72"/>
      <c r="B49" s="72"/>
      <c r="C49" s="73"/>
      <c r="D49" s="73"/>
      <c r="E49" s="73"/>
      <c r="F49" s="73"/>
      <c r="G49" s="72"/>
      <c r="H49" s="72"/>
      <c r="I49" s="72"/>
      <c r="J49" s="72"/>
      <c r="K49" s="73"/>
      <c r="L49" s="73"/>
    </row>
    <row r="50" spans="1:12" ht="12.75">
      <c r="A50" s="72"/>
      <c r="B50" s="72"/>
      <c r="C50" s="73"/>
      <c r="D50" s="73"/>
      <c r="E50" s="73"/>
      <c r="F50" s="73"/>
      <c r="G50" s="72"/>
      <c r="H50" s="72"/>
      <c r="I50" s="72"/>
      <c r="J50" s="72"/>
      <c r="K50" s="73"/>
      <c r="L50" s="73"/>
    </row>
  </sheetData>
  <mergeCells count="8">
    <mergeCell ref="A45:D45"/>
    <mergeCell ref="I7:J7"/>
    <mergeCell ref="K7:L7"/>
    <mergeCell ref="A4:K4"/>
    <mergeCell ref="D7:D8"/>
    <mergeCell ref="E7:F7"/>
    <mergeCell ref="G7:H7"/>
    <mergeCell ref="A7:C7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6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2009-09-17T08:19:45Z</dcterms:created>
  <dcterms:modified xsi:type="dcterms:W3CDTF">2009-09-17T08:22:53Z</dcterms:modified>
  <cp:category/>
  <cp:version/>
  <cp:contentType/>
  <cp:contentStatus/>
</cp:coreProperties>
</file>