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15480" windowHeight="11640" activeTab="0"/>
  </bookViews>
  <sheets>
    <sheet name="zał nr 3" sheetId="1" r:id="rId1"/>
    <sheet name="zał nr 3a" sheetId="2" r:id="rId2"/>
  </sheets>
  <definedNames>
    <definedName name="_xlnm.Print_Titles" localSheetId="1">'zał nr 3a'!$7:$11</definedName>
  </definedNames>
  <calcPr fullCalcOnLoad="1"/>
</workbook>
</file>

<file path=xl/sharedStrings.xml><?xml version="1.0" encoding="utf-8"?>
<sst xmlns="http://schemas.openxmlformats.org/spreadsheetml/2006/main" count="200" uniqueCount="117">
  <si>
    <t>Dział</t>
  </si>
  <si>
    <t>Rozdz.</t>
  </si>
  <si>
    <t>Ogółem</t>
  </si>
  <si>
    <t>w złotych</t>
  </si>
  <si>
    <t>Lp.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</si>
  <si>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</si>
  <si>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</si>
  <si>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</si>
  <si>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</si>
  <si>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</si>
  <si>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</si>
  <si>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x</t>
  </si>
  <si>
    <t>Nazwa zadania inwestycyjnego</t>
  </si>
  <si>
    <t>700</t>
  </si>
  <si>
    <t>750</t>
  </si>
  <si>
    <t>60016</t>
  </si>
  <si>
    <t>75023</t>
  </si>
  <si>
    <t>600</t>
  </si>
  <si>
    <t>Zakład Gospodarki Komunalnej</t>
  </si>
  <si>
    <t>rok budżetowy 2009 (8+9+10+11)</t>
  </si>
  <si>
    <t>Zadania inwestycyjne w 2009 r.</t>
  </si>
  <si>
    <t>Urząd Gminy</t>
  </si>
  <si>
    <t>70095</t>
  </si>
  <si>
    <t>Zakup samochodu ratowniczo gaśniczego dla OSP w Somiance</t>
  </si>
  <si>
    <t>Razem dz. 801</t>
  </si>
  <si>
    <t>Razem dz. 921</t>
  </si>
  <si>
    <t>Razem dz. 900</t>
  </si>
  <si>
    <t>Razem dz. 754</t>
  </si>
  <si>
    <t>Razem dz. 700</t>
  </si>
  <si>
    <t>Razem dz. 600</t>
  </si>
  <si>
    <t>60014</t>
  </si>
  <si>
    <t>Budowa bieżni biegowej i skoczni przy Zespole Szkół w Somiance</t>
  </si>
  <si>
    <t>Budowa hali sportowej wraz z pomieszczeniami socjalnymi przy ZS w Woli Mystkowskiej</t>
  </si>
  <si>
    <t>Budowa i modernizacja punktów świetlnych</t>
  </si>
  <si>
    <t>Razem dz. 750</t>
  </si>
  <si>
    <t xml:space="preserve">Dotacje celowe z budżetu na finansowanie lub dofinansowanie kosztów realizacji inwestycji i zakupów inwestycyjnych zakładów budżetowych
modernizacja wodociągu w m. Michalin
budowa sieci wodociągowej w m. Wola Mystkowska, zakupy inwestycyjne dla zakładu budżetowego
</t>
  </si>
  <si>
    <t>Remont budunku OSP w Somiance</t>
  </si>
  <si>
    <t>środki własne</t>
  </si>
  <si>
    <t>środki pochodzące z innych żródeł</t>
  </si>
  <si>
    <t>Zagospodarowanie centrum miejscowości Wola Mystkowska wraz z budową chodnika i oświetlenia</t>
  </si>
  <si>
    <t>Gminny Ośrodek Kultury</t>
  </si>
  <si>
    <t>Gminna Biblioteka Publiczna</t>
  </si>
  <si>
    <t>Zagospodarowanie centrum miejscowości Nowe Wypychy wraz z budową chodnika i modernizacją oświetlenia</t>
  </si>
  <si>
    <t>Dokumentacja na projekt przydomowych oczyszczalni ścieków</t>
  </si>
  <si>
    <t>Budowa przydomowych oczyszczlni ścieków</t>
  </si>
  <si>
    <t>Zespół Szkól w Somiance</t>
  </si>
  <si>
    <t>Zespół Szkól w Woli Mystkowskiej</t>
  </si>
  <si>
    <t>Przebudowa rynku wiejskiego z małą architekturą i infrastrukturą techniczną wraz ze szlakiem pieszym w Popowie Kościelnym</t>
  </si>
  <si>
    <t xml:space="preserve">Remont elewacji zewnętrznej budynku i adaptacja pomieszczeń pod filię gminnej bibliotek publicznej w Wólce Somiankowskiej wraz z zagospodarowaniem przestrzeni pod plac zabaw </t>
  </si>
  <si>
    <t>Remont budynku GOK wraz z zagospodarowaniem terenu stanowiacego centrum miejscowości Somianka Parcele</t>
  </si>
  <si>
    <t>Utwardzenie szlaku pieszo-jezdnego przy cmentarzu w Popowie Kościelnym wraz ze zjazdem drogi powiatowej relacji Wyszków  - Popowo Koscielne nr 4414W</t>
  </si>
  <si>
    <t>Budowa boiska piłkarskiego oraz boiska wielofunkcyjnego w ramach programu "Moje Boisko - Orlik 2012</t>
  </si>
  <si>
    <t>Limity wydatków na wieloletnie programy inwestycyjne w latach 2009 - 2011</t>
  </si>
  <si>
    <t>Nazwa zadania inwestycyjnego
i okres realizacji
(w latach)</t>
  </si>
  <si>
    <t>dochody własne jst</t>
  </si>
  <si>
    <t>środki pochodzące
 z innych  źródeł*</t>
  </si>
  <si>
    <t>Przebudowa rynku wiejskiego  z małą architekturą i infrastrukturą techniczną wraz ze szlakiem pieszym w Popowie Kościelnym (w latach 2009-2010)</t>
  </si>
  <si>
    <t>Zagospodarowanie centrum miejscowości Nowe Wypychy wraz z budową chodnika i modernizacją oświetlenia ( w latach 2009-2010)</t>
  </si>
  <si>
    <t>Zagospodarowanie centrum miejscowości Wola Mystkowska wraz z budową chodnika i oświetlenia ( w latach 2009-2010)</t>
  </si>
  <si>
    <t>800</t>
  </si>
  <si>
    <t>80101</t>
  </si>
  <si>
    <t>Budowa hali sportowej wraz z pomieszczeniami socjalnymi przy ZS w Woli Myskowskiej (w latach 2009-2010)</t>
  </si>
  <si>
    <t>Remont budynku GOK wraz z zagospodarowaniem terenu stanowiacego centrum miejscowości Somianka Parcele (w latach 2009-2010)</t>
  </si>
  <si>
    <t>921</t>
  </si>
  <si>
    <t>92109</t>
  </si>
  <si>
    <t>Remont elewacji zewnętrznej budynku i adaptacja pomieszczeń pod filię gminnej biblioteki publicznej w Wólce Somiankowskiej wraz z zagospodarowaniem przestrzeni pod plac zabaw ( w latach 2009-2010)</t>
  </si>
  <si>
    <t>92116</t>
  </si>
  <si>
    <t>,</t>
  </si>
  <si>
    <t>Remont istniejącego budynku z przeznaczeniem na filię gminnej biblioteki publicznej wraz z centrum integracji w miejscowości Ulasek (w latach 2009-2010)</t>
  </si>
  <si>
    <t xml:space="preserve"> </t>
  </si>
  <si>
    <t>630</t>
  </si>
  <si>
    <t>63095</t>
  </si>
  <si>
    <t>Urząd Gminy Wyszków</t>
  </si>
  <si>
    <t>Przebudowa nawierzchni drogi transportu rolnego nr ewid. 101 relacji Stare Płudy - Nowe Płudy</t>
  </si>
  <si>
    <t>Budowa chodnika w Zdzieborzu</t>
  </si>
  <si>
    <t>Razem dz. 926</t>
  </si>
  <si>
    <t>900</t>
  </si>
  <si>
    <t>90001</t>
  </si>
  <si>
    <t>Przebudowa nawierzchni żwirowej na asfaltową drogi gminnej relacji Suwin - Ciski</t>
  </si>
  <si>
    <t>Przebudowa nawierzchni żwirowej na asfaltową drogi gminnej relacji Huta Podgórna - Wielęcin</t>
  </si>
  <si>
    <t>Przebudowa nawierzchni żwirowej na asfaltową drogi gminnej relacji Ulasek - Wólka Somiankowska - Kręgi</t>
  </si>
  <si>
    <t>Rozwój markowego produktu turystycznego Puszcza Biała i Kamieniecka w ( latach 2010-2011)</t>
  </si>
  <si>
    <t>Przyspieszenie wzrostu konkurencyjności województwa mazowieckiego przez budowanie społeczeństwa informacyjnego i gospodarki opartej na wiedzy, poprzez stworzenie zintegrowanych baz wiedzy na Mazowszu ( w latach 2010-2011)</t>
  </si>
  <si>
    <t>Rozwój elektronicznej administracji w samorządach województwa mazowieckiego wspomagajacej niwelowanie dwudzielności potencjału województwa ( w latach 2010-2011)</t>
  </si>
  <si>
    <t>Uporządkowanie gospodarki wodno - ściekowej na terenie Gminy Somianka (budowa stacji uzdatniania wody w Somiance, budowa kanalizacji sanitarno - grawitacyjno - ciśnieniowej z przyłączmi w msc. Michalin oraz łącze wodociągowe Somianka - Michalin, budowa przydomowych oczyszczalni ścieków, zakup wozu asenizacyjnego ( w latach 2010 - 2011)</t>
  </si>
  <si>
    <t>Rady Gminy Somianka</t>
  </si>
  <si>
    <t>Starostwo Powiatowe w Wyszkowie</t>
  </si>
  <si>
    <t>Zakup i montaż radiowęzła szkolnego</t>
  </si>
  <si>
    <t>Zakup automatu szorująco - zbierajacego do sali gimnastycznej</t>
  </si>
  <si>
    <t>Remont istniejącego budynku z przeznaczeniem na filię gminnej biblioteki publicznej wraz z centrum integracji w miejscowości Ulasek</t>
  </si>
  <si>
    <t xml:space="preserve">Przebudowa nawierzchni ze żwirowych na asfaltowe dróg gminnych relacji:
- przez m. Barcice                                     
- przez m. Somianka   
                  </t>
  </si>
  <si>
    <t>Urząd Gminy Somianka</t>
  </si>
  <si>
    <t>Urząd Gminy Rząśnik</t>
  </si>
  <si>
    <t>Wykonanie dokumentacji techniczno projektowej na drogi gminne</t>
  </si>
  <si>
    <t>Przebudowa nawierzchni drogi gminnej wraz z elementami poprawiającymi bezpieczeństwo ruchu w miejscowości Jackowo Górne</t>
  </si>
  <si>
    <t>Remont pomieszczeń Urzędu Gminy oraz zakup komputerów i akcesorii komputerowych i wykonanie balustrady za stali kwasoodpornej</t>
  </si>
  <si>
    <t>754</t>
  </si>
  <si>
    <t>75404</t>
  </si>
  <si>
    <t>Współfinansowanie podłączenia wodociągowego remontowanego budynku KPP w Wyszkowie oraz zakup sprzętu kwaterunkowego</t>
  </si>
  <si>
    <t>Dotacja celowa na pomoc finansową z przeznaczeniem na dofinansowanie zakupu aparatury medycznej dla SPZZOZ w Wyszkowie</t>
  </si>
  <si>
    <t>Razem dz. 851</t>
  </si>
  <si>
    <t>Remont i wyposażenie obiektu przedszkolnego wraz z pracownią komputerową i biblioteką przy Zespole Szkół w Woli Mystkowskiej</t>
  </si>
  <si>
    <t>Wsparcie techniczne powiatowego systemu reagowania kryzysowego oraz ratowniczo - gaśniczego w zakresie ratownictwa ekologicznego i chemicznego w powiecie wyszkowskim ( w latach 2010)</t>
  </si>
  <si>
    <t>Przebudowa nawierzchni drogi gminnej w miejscowościach Wielątki Folwark, Wielątki Rosochate  w 2010 roku</t>
  </si>
  <si>
    <t>Przebudowa nawierzchni żwirowej na asfaltową drogi gminnej relacji Ulasek - Wólka Somiankowska- Kręgi (w latach 2009-2010)</t>
  </si>
  <si>
    <t>Załącznik nr 2</t>
  </si>
  <si>
    <t>załącznik nr 2a</t>
  </si>
  <si>
    <t xml:space="preserve">Dotacja celowa na pomoc finansową na realizację zadania pn."Przebudowa/odnowa drogi powiatowej nr 3432 na odcinku Zdzieborz - granica powiatu" </t>
  </si>
  <si>
    <t>Dotacja celowa na pomoc finansową na realizację zadania pn. "Przebudowa/odnowa drogi powiatowej nr 4410W na odcinku Zdzieborz - Ulasek"</t>
  </si>
  <si>
    <t>Przebudowa nawierzchni drogi gminnej wraz z elementami poprawiajacymi bezpieczeństwo ruchu w miejscowości Jackowo (w latach 2009 - 2010)</t>
  </si>
  <si>
    <t>Przebudowa łącznika drogi gminnej z drogą krajową  w m. Huta Podgórna ul. Wrzosowa</t>
  </si>
  <si>
    <t>do Uchwały Nr XL/198/09</t>
  </si>
  <si>
    <t>z dnia 27 listopada 2009 r.</t>
  </si>
  <si>
    <t xml:space="preserve">z dnia 27 listopada 2009 r. </t>
  </si>
  <si>
    <t>Przewodniczący Rady Gminy</t>
  </si>
  <si>
    <t xml:space="preserve">    /-/ Tadeusz Jacek Tolak</t>
  </si>
  <si>
    <t>/-/ Tadeusz Jacek Tolak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</si>
</sst>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164" fontId="9" fillId="0" borderId="8" xfId="15" applyNumberFormat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9" fillId="0" borderId="3" xfId="15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164" fontId="11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0" fillId="0" borderId="4" xfId="15" applyNumberFormat="1" applyFont="1" applyBorder="1" applyAlignment="1">
      <alignment horizontal="center" vertical="center" wrapText="1"/>
    </xf>
    <xf numFmtId="164" fontId="0" fillId="0" borderId="9" xfId="15" applyNumberFormat="1" applyFont="1" applyBorder="1" applyAlignment="1">
      <alignment horizontal="center" vertical="center" wrapText="1"/>
    </xf>
    <xf numFmtId="164" fontId="0" fillId="0" borderId="10" xfId="15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15" applyNumberFormat="1" applyFont="1" applyBorder="1" applyAlignment="1">
      <alignment horizontal="center" vertical="center" wrapText="1"/>
    </xf>
    <xf numFmtId="164" fontId="0" fillId="0" borderId="6" xfId="15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 wrapText="1"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164" fontId="9" fillId="0" borderId="11" xfId="15" applyNumberFormat="1" applyFont="1" applyBorder="1" applyAlignment="1">
      <alignment horizontal="center" vertical="center"/>
    </xf>
    <xf numFmtId="164" fontId="9" fillId="0" borderId="12" xfId="15" applyNumberFormat="1" applyFont="1" applyBorder="1" applyAlignment="1">
      <alignment horizontal="center" vertical="center"/>
    </xf>
    <xf numFmtId="164" fontId="9" fillId="0" borderId="7" xfId="15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64" fontId="10" fillId="0" borderId="4" xfId="15" applyNumberFormat="1" applyFont="1" applyBorder="1" applyAlignment="1">
      <alignment horizontal="center" vertical="center"/>
    </xf>
    <xf numFmtId="164" fontId="10" fillId="0" borderId="5" xfId="15" applyNumberFormat="1" applyFont="1" applyBorder="1" applyAlignment="1">
      <alignment horizontal="center" vertical="center"/>
    </xf>
    <xf numFmtId="164" fontId="9" fillId="0" borderId="12" xfId="15" applyNumberFormat="1" applyFont="1" applyBorder="1" applyAlignment="1">
      <alignment horizontal="center" vertical="center"/>
    </xf>
    <xf numFmtId="164" fontId="9" fillId="0" borderId="11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8" fillId="0" borderId="4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8" fillId="0" borderId="11" xfId="15" applyNumberFormat="1" applyFont="1" applyBorder="1" applyAlignment="1">
      <alignment horizontal="center" vertical="center"/>
    </xf>
    <xf numFmtId="164" fontId="8" fillId="0" borderId="3" xfId="15" applyNumberFormat="1" applyFont="1" applyBorder="1" applyAlignment="1">
      <alignment horizontal="center" vertical="center"/>
    </xf>
    <xf numFmtId="164" fontId="9" fillId="0" borderId="4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9" fillId="0" borderId="7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64" fontId="0" fillId="0" borderId="4" xfId="15" applyNumberFormat="1" applyFont="1" applyBorder="1" applyAlignment="1">
      <alignment horizontal="center" vertical="center" wrapText="1"/>
    </xf>
    <xf numFmtId="164" fontId="0" fillId="0" borderId="5" xfId="15" applyNumberFormat="1" applyFont="1" applyBorder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164" fontId="0" fillId="0" borderId="9" xfId="15" applyNumberFormat="1" applyFont="1" applyBorder="1" applyAlignment="1">
      <alignment horizontal="center" vertical="center" wrapText="1"/>
    </xf>
    <xf numFmtId="164" fontId="0" fillId="0" borderId="10" xfId="15" applyNumberFormat="1" applyFont="1" applyBorder="1" applyAlignment="1">
      <alignment horizontal="center" vertical="center" wrapText="1"/>
    </xf>
    <xf numFmtId="164" fontId="0" fillId="0" borderId="6" xfId="15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8" fillId="0" borderId="12" xfId="15" applyNumberFormat="1" applyFont="1" applyBorder="1" applyAlignment="1">
      <alignment horizontal="center" vertical="center"/>
    </xf>
    <xf numFmtId="164" fontId="8" fillId="0" borderId="11" xfId="15" applyNumberFormat="1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 wrapText="1"/>
    </xf>
    <xf numFmtId="164" fontId="9" fillId="0" borderId="2" xfId="15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64" fontId="9" fillId="0" borderId="1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D1">
      <selection activeCell="L62" sqref="L62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6.28125" style="3" customWidth="1"/>
    <col min="4" max="4" width="28.7109375" style="3" customWidth="1"/>
    <col min="5" max="5" width="13.7109375" style="3" customWidth="1"/>
    <col min="6" max="6" width="11.140625" style="3" customWidth="1"/>
    <col min="7" max="7" width="11.28125" style="3" customWidth="1"/>
    <col min="8" max="8" width="10.421875" style="3" customWidth="1"/>
    <col min="9" max="9" width="3.140625" style="3" customWidth="1"/>
    <col min="10" max="10" width="9.7109375" style="3" customWidth="1"/>
    <col min="11" max="11" width="11.140625" style="3" customWidth="1"/>
    <col min="12" max="12" width="15.28125" style="3" customWidth="1"/>
    <col min="13" max="13" width="13.00390625" style="3" customWidth="1"/>
    <col min="14" max="14" width="11.57421875" style="3" customWidth="1"/>
    <col min="15" max="16384" width="9.140625" style="3" customWidth="1"/>
  </cols>
  <sheetData>
    <row r="1" spans="12:14" ht="12.75">
      <c r="L1" s="107" t="s">
        <v>106</v>
      </c>
      <c r="M1" s="107"/>
      <c r="N1" s="107"/>
    </row>
    <row r="2" spans="12:14" ht="12.75">
      <c r="L2" s="107" t="s">
        <v>111</v>
      </c>
      <c r="M2" s="107"/>
      <c r="N2" s="107"/>
    </row>
    <row r="3" spans="12:14" ht="12.75">
      <c r="L3" s="107" t="s">
        <v>85</v>
      </c>
      <c r="M3" s="107"/>
      <c r="N3" s="107"/>
    </row>
    <row r="4" spans="12:14" ht="12.75">
      <c r="L4" s="107" t="s">
        <v>113</v>
      </c>
      <c r="M4" s="107"/>
      <c r="N4" s="107"/>
    </row>
    <row r="5" spans="1:14" ht="12.75">
      <c r="A5" s="130" t="s">
        <v>52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</row>
    <row r="7" spans="1:14" s="5" customFormat="1" ht="19.5" customHeight="1">
      <c r="A7" s="102" t="s">
        <v>4</v>
      </c>
      <c r="B7" s="102" t="s">
        <v>0</v>
      </c>
      <c r="C7" s="102" t="s">
        <v>1</v>
      </c>
      <c r="D7" s="103" t="s">
        <v>53</v>
      </c>
      <c r="E7" s="103" t="s">
        <v>5</v>
      </c>
      <c r="F7" s="103" t="s">
        <v>6</v>
      </c>
      <c r="G7" s="103"/>
      <c r="H7" s="103"/>
      <c r="I7" s="103"/>
      <c r="J7" s="103"/>
      <c r="K7" s="103"/>
      <c r="L7" s="103"/>
      <c r="M7" s="103"/>
      <c r="N7" s="103" t="s">
        <v>7</v>
      </c>
    </row>
    <row r="8" spans="1:14" s="5" customFormat="1" ht="19.5" customHeight="1">
      <c r="A8" s="102"/>
      <c r="B8" s="102"/>
      <c r="C8" s="102"/>
      <c r="D8" s="103"/>
      <c r="E8" s="103"/>
      <c r="F8" s="103" t="s">
        <v>19</v>
      </c>
      <c r="G8" s="103" t="s">
        <v>8</v>
      </c>
      <c r="H8" s="103"/>
      <c r="I8" s="103"/>
      <c r="J8" s="103"/>
      <c r="K8" s="103"/>
      <c r="L8" s="104">
        <v>2010</v>
      </c>
      <c r="M8" s="104">
        <v>2011</v>
      </c>
      <c r="N8" s="103"/>
    </row>
    <row r="9" spans="1:14" s="5" customFormat="1" ht="29.25" customHeight="1">
      <c r="A9" s="102"/>
      <c r="B9" s="102"/>
      <c r="C9" s="102"/>
      <c r="D9" s="103"/>
      <c r="E9" s="103"/>
      <c r="F9" s="103"/>
      <c r="G9" s="103" t="s">
        <v>54</v>
      </c>
      <c r="H9" s="103" t="s">
        <v>9</v>
      </c>
      <c r="I9" s="108" t="s">
        <v>55</v>
      </c>
      <c r="J9" s="109"/>
      <c r="K9" s="103" t="s">
        <v>10</v>
      </c>
      <c r="L9" s="105"/>
      <c r="M9" s="105"/>
      <c r="N9" s="103"/>
    </row>
    <row r="10" spans="1:14" s="5" customFormat="1" ht="37.5" customHeight="1">
      <c r="A10" s="102"/>
      <c r="B10" s="102"/>
      <c r="C10" s="102"/>
      <c r="D10" s="103"/>
      <c r="E10" s="103"/>
      <c r="F10" s="103"/>
      <c r="G10" s="103"/>
      <c r="H10" s="103"/>
      <c r="I10" s="110"/>
      <c r="J10" s="111"/>
      <c r="K10" s="103"/>
      <c r="L10" s="106"/>
      <c r="M10" s="106"/>
      <c r="N10" s="103"/>
    </row>
    <row r="11" spans="1:14" ht="9" customHeight="1">
      <c r="A11" s="42">
        <v>1</v>
      </c>
      <c r="B11" s="42">
        <v>2</v>
      </c>
      <c r="C11" s="42">
        <v>3</v>
      </c>
      <c r="D11" s="42">
        <v>5</v>
      </c>
      <c r="E11" s="42">
        <v>6</v>
      </c>
      <c r="F11" s="42">
        <v>7</v>
      </c>
      <c r="G11" s="42">
        <v>8</v>
      </c>
      <c r="H11" s="42">
        <v>9</v>
      </c>
      <c r="I11" s="83">
        <v>10</v>
      </c>
      <c r="J11" s="84"/>
      <c r="K11" s="42">
        <v>11</v>
      </c>
      <c r="L11" s="42">
        <v>12</v>
      </c>
      <c r="M11" s="42">
        <v>13</v>
      </c>
      <c r="N11" s="42">
        <v>14</v>
      </c>
    </row>
    <row r="12" spans="1:14" ht="15.75" customHeight="1">
      <c r="A12" s="115">
        <v>1</v>
      </c>
      <c r="B12" s="118" t="s">
        <v>17</v>
      </c>
      <c r="C12" s="118" t="s">
        <v>15</v>
      </c>
      <c r="D12" s="127" t="s">
        <v>104</v>
      </c>
      <c r="E12" s="112">
        <v>1944178</v>
      </c>
      <c r="F12" s="112">
        <f>SUM(G12:K14)</f>
        <v>68000</v>
      </c>
      <c r="G12" s="112">
        <v>45600</v>
      </c>
      <c r="H12" s="112">
        <v>22400</v>
      </c>
      <c r="I12" s="121"/>
      <c r="J12" s="122"/>
      <c r="K12" s="112"/>
      <c r="L12" s="112">
        <v>1876178</v>
      </c>
      <c r="M12" s="112"/>
      <c r="N12" s="112" t="s">
        <v>21</v>
      </c>
    </row>
    <row r="13" spans="1:14" ht="15.75" customHeight="1">
      <c r="A13" s="116"/>
      <c r="B13" s="119"/>
      <c r="C13" s="119"/>
      <c r="D13" s="128"/>
      <c r="E13" s="113"/>
      <c r="F13" s="113"/>
      <c r="G13" s="113"/>
      <c r="H13" s="113"/>
      <c r="I13" s="123"/>
      <c r="J13" s="124"/>
      <c r="K13" s="113"/>
      <c r="L13" s="113"/>
      <c r="M13" s="113"/>
      <c r="N13" s="113"/>
    </row>
    <row r="14" spans="1:14" ht="21" customHeight="1">
      <c r="A14" s="117"/>
      <c r="B14" s="120"/>
      <c r="C14" s="120"/>
      <c r="D14" s="129"/>
      <c r="E14" s="114"/>
      <c r="F14" s="114"/>
      <c r="G14" s="114"/>
      <c r="H14" s="114"/>
      <c r="I14" s="125"/>
      <c r="J14" s="126"/>
      <c r="K14" s="114"/>
      <c r="L14" s="114"/>
      <c r="M14" s="114"/>
      <c r="N14" s="114"/>
    </row>
    <row r="15" spans="1:14" ht="21" customHeight="1">
      <c r="A15" s="115">
        <v>2</v>
      </c>
      <c r="B15" s="118" t="s">
        <v>17</v>
      </c>
      <c r="C15" s="118" t="s">
        <v>15</v>
      </c>
      <c r="D15" s="127" t="s">
        <v>109</v>
      </c>
      <c r="E15" s="112">
        <v>400000</v>
      </c>
      <c r="F15" s="112">
        <v>10000</v>
      </c>
      <c r="G15" s="112"/>
      <c r="H15" s="112"/>
      <c r="I15" s="121"/>
      <c r="J15" s="122"/>
      <c r="K15" s="112"/>
      <c r="L15" s="112">
        <v>390000</v>
      </c>
      <c r="M15" s="112"/>
      <c r="N15" s="112" t="s">
        <v>91</v>
      </c>
    </row>
    <row r="16" spans="1:14" ht="21" customHeight="1">
      <c r="A16" s="116"/>
      <c r="B16" s="119"/>
      <c r="C16" s="119"/>
      <c r="D16" s="128"/>
      <c r="E16" s="113"/>
      <c r="F16" s="113"/>
      <c r="G16" s="113"/>
      <c r="H16" s="113"/>
      <c r="I16" s="123"/>
      <c r="J16" s="124"/>
      <c r="K16" s="113"/>
      <c r="L16" s="113"/>
      <c r="M16" s="113"/>
      <c r="N16" s="113"/>
    </row>
    <row r="17" spans="1:14" ht="21" customHeight="1">
      <c r="A17" s="117"/>
      <c r="B17" s="120"/>
      <c r="C17" s="120"/>
      <c r="D17" s="129"/>
      <c r="E17" s="114"/>
      <c r="F17" s="114"/>
      <c r="G17" s="114"/>
      <c r="H17" s="114"/>
      <c r="I17" s="125"/>
      <c r="J17" s="126"/>
      <c r="K17" s="114"/>
      <c r="L17" s="114"/>
      <c r="M17" s="114"/>
      <c r="N17" s="114"/>
    </row>
    <row r="18" spans="1:14" ht="21" customHeight="1">
      <c r="A18" s="115">
        <v>3</v>
      </c>
      <c r="B18" s="118" t="s">
        <v>17</v>
      </c>
      <c r="C18" s="118" t="s">
        <v>15</v>
      </c>
      <c r="D18" s="127" t="s">
        <v>103</v>
      </c>
      <c r="E18" s="112">
        <v>3600</v>
      </c>
      <c r="F18" s="112"/>
      <c r="G18" s="112"/>
      <c r="H18" s="112"/>
      <c r="I18" s="121"/>
      <c r="J18" s="122"/>
      <c r="K18" s="112"/>
      <c r="L18" s="112">
        <v>3600</v>
      </c>
      <c r="M18" s="112"/>
      <c r="N18" s="112" t="s">
        <v>92</v>
      </c>
    </row>
    <row r="19" spans="1:14" ht="21" customHeight="1">
      <c r="A19" s="116"/>
      <c r="B19" s="119"/>
      <c r="C19" s="119"/>
      <c r="D19" s="128"/>
      <c r="E19" s="113"/>
      <c r="F19" s="113"/>
      <c r="G19" s="113"/>
      <c r="H19" s="113"/>
      <c r="I19" s="123"/>
      <c r="J19" s="124"/>
      <c r="K19" s="113"/>
      <c r="L19" s="113"/>
      <c r="M19" s="113"/>
      <c r="N19" s="113"/>
    </row>
    <row r="20" spans="1:14" ht="21" customHeight="1">
      <c r="A20" s="117"/>
      <c r="B20" s="120"/>
      <c r="C20" s="120"/>
      <c r="D20" s="129"/>
      <c r="E20" s="114"/>
      <c r="F20" s="114"/>
      <c r="G20" s="114"/>
      <c r="H20" s="114"/>
      <c r="I20" s="125"/>
      <c r="J20" s="126"/>
      <c r="K20" s="114"/>
      <c r="L20" s="114"/>
      <c r="M20" s="114"/>
      <c r="N20" s="114"/>
    </row>
    <row r="21" spans="1:14" ht="15.75" customHeight="1">
      <c r="A21" s="115">
        <v>4</v>
      </c>
      <c r="B21" s="118" t="s">
        <v>70</v>
      </c>
      <c r="C21" s="118" t="s">
        <v>71</v>
      </c>
      <c r="D21" s="127" t="s">
        <v>81</v>
      </c>
      <c r="E21" s="112">
        <v>156259</v>
      </c>
      <c r="F21" s="112"/>
      <c r="G21" s="112"/>
      <c r="H21" s="112"/>
      <c r="I21" s="121"/>
      <c r="J21" s="122"/>
      <c r="K21" s="112"/>
      <c r="L21" s="112">
        <v>137942</v>
      </c>
      <c r="M21" s="112">
        <v>18317</v>
      </c>
      <c r="N21" s="112" t="s">
        <v>72</v>
      </c>
    </row>
    <row r="22" spans="1:14" ht="15.75" customHeight="1">
      <c r="A22" s="116"/>
      <c r="B22" s="119"/>
      <c r="C22" s="119"/>
      <c r="D22" s="128"/>
      <c r="E22" s="113"/>
      <c r="F22" s="113"/>
      <c r="G22" s="113"/>
      <c r="H22" s="113"/>
      <c r="I22" s="123"/>
      <c r="J22" s="124"/>
      <c r="K22" s="113"/>
      <c r="L22" s="113"/>
      <c r="M22" s="113"/>
      <c r="N22" s="113"/>
    </row>
    <row r="23" spans="1:14" ht="27" customHeight="1">
      <c r="A23" s="117"/>
      <c r="B23" s="120"/>
      <c r="C23" s="120"/>
      <c r="D23" s="129"/>
      <c r="E23" s="114"/>
      <c r="F23" s="114"/>
      <c r="G23" s="114"/>
      <c r="H23" s="114"/>
      <c r="I23" s="125"/>
      <c r="J23" s="126"/>
      <c r="K23" s="114"/>
      <c r="L23" s="114"/>
      <c r="M23" s="114"/>
      <c r="N23" s="114"/>
    </row>
    <row r="24" spans="1:14" ht="15.75" customHeight="1">
      <c r="A24" s="116">
        <v>5</v>
      </c>
      <c r="B24" s="115">
        <v>700</v>
      </c>
      <c r="C24" s="115">
        <v>70095</v>
      </c>
      <c r="D24" s="127" t="s">
        <v>56</v>
      </c>
      <c r="E24" s="112">
        <v>634000</v>
      </c>
      <c r="F24" s="112">
        <v>9000</v>
      </c>
      <c r="G24" s="112">
        <v>9000</v>
      </c>
      <c r="H24" s="112">
        <v>0</v>
      </c>
      <c r="I24" s="121"/>
      <c r="J24" s="122"/>
      <c r="K24" s="112"/>
      <c r="L24" s="112">
        <v>625000</v>
      </c>
      <c r="M24" s="112"/>
      <c r="N24" s="112" t="s">
        <v>21</v>
      </c>
    </row>
    <row r="25" spans="1:14" ht="15.75" customHeight="1">
      <c r="A25" s="116"/>
      <c r="B25" s="116"/>
      <c r="C25" s="116"/>
      <c r="D25" s="128"/>
      <c r="E25" s="113"/>
      <c r="F25" s="113"/>
      <c r="G25" s="113"/>
      <c r="H25" s="113"/>
      <c r="I25" s="123"/>
      <c r="J25" s="124"/>
      <c r="K25" s="113"/>
      <c r="L25" s="113"/>
      <c r="M25" s="113"/>
      <c r="N25" s="113"/>
    </row>
    <row r="26" spans="1:14" ht="34.5" customHeight="1">
      <c r="A26" s="117"/>
      <c r="B26" s="117"/>
      <c r="C26" s="117"/>
      <c r="D26" s="129"/>
      <c r="E26" s="114"/>
      <c r="F26" s="114"/>
      <c r="G26" s="114"/>
      <c r="H26" s="114"/>
      <c r="I26" s="125"/>
      <c r="J26" s="126"/>
      <c r="K26" s="114"/>
      <c r="L26" s="114"/>
      <c r="M26" s="114"/>
      <c r="N26" s="114"/>
    </row>
    <row r="27" spans="1:14" ht="15.75" customHeight="1">
      <c r="A27" s="115">
        <v>6</v>
      </c>
      <c r="B27" s="115">
        <v>700</v>
      </c>
      <c r="C27" s="115">
        <v>70095</v>
      </c>
      <c r="D27" s="127" t="s">
        <v>57</v>
      </c>
      <c r="E27" s="112">
        <v>500000</v>
      </c>
      <c r="F27" s="112">
        <v>9000</v>
      </c>
      <c r="G27" s="112">
        <v>9000</v>
      </c>
      <c r="H27" s="43"/>
      <c r="I27" s="121"/>
      <c r="J27" s="122"/>
      <c r="K27" s="43"/>
      <c r="L27" s="112">
        <v>491000</v>
      </c>
      <c r="M27" s="43"/>
      <c r="N27" s="112" t="s">
        <v>21</v>
      </c>
    </row>
    <row r="28" spans="1:14" ht="15.75" customHeight="1">
      <c r="A28" s="116"/>
      <c r="B28" s="116"/>
      <c r="C28" s="116"/>
      <c r="D28" s="128"/>
      <c r="E28" s="113"/>
      <c r="F28" s="113"/>
      <c r="G28" s="113"/>
      <c r="H28" s="47">
        <v>0</v>
      </c>
      <c r="I28" s="123"/>
      <c r="J28" s="124"/>
      <c r="K28" s="47"/>
      <c r="L28" s="113"/>
      <c r="M28" s="47"/>
      <c r="N28" s="113"/>
    </row>
    <row r="29" spans="1:14" ht="33.75" customHeight="1">
      <c r="A29" s="117"/>
      <c r="B29" s="117"/>
      <c r="C29" s="117"/>
      <c r="D29" s="129"/>
      <c r="E29" s="114"/>
      <c r="F29" s="114"/>
      <c r="G29" s="114"/>
      <c r="H29" s="50"/>
      <c r="I29" s="125"/>
      <c r="J29" s="126"/>
      <c r="K29" s="50"/>
      <c r="L29" s="114"/>
      <c r="M29" s="50"/>
      <c r="N29" s="114"/>
    </row>
    <row r="30" spans="1:14" ht="15.75" customHeight="1">
      <c r="A30" s="115">
        <v>7</v>
      </c>
      <c r="B30" s="115">
        <v>700</v>
      </c>
      <c r="C30" s="115">
        <v>70095</v>
      </c>
      <c r="D30" s="127" t="s">
        <v>58</v>
      </c>
      <c r="E30" s="112">
        <v>645000</v>
      </c>
      <c r="F30" s="112">
        <f>SUM(G30:H32)</f>
        <v>31100</v>
      </c>
      <c r="G30" s="112">
        <v>26100</v>
      </c>
      <c r="H30" s="112">
        <v>5000</v>
      </c>
      <c r="I30" s="121"/>
      <c r="J30" s="122"/>
      <c r="K30" s="112"/>
      <c r="L30" s="112">
        <v>613900</v>
      </c>
      <c r="M30" s="43"/>
      <c r="N30" s="112" t="s">
        <v>21</v>
      </c>
    </row>
    <row r="31" spans="1:14" ht="15.75" customHeight="1">
      <c r="A31" s="116"/>
      <c r="B31" s="116"/>
      <c r="C31" s="116"/>
      <c r="D31" s="128"/>
      <c r="E31" s="113"/>
      <c r="F31" s="113"/>
      <c r="G31" s="113"/>
      <c r="H31" s="113"/>
      <c r="I31" s="123"/>
      <c r="J31" s="124"/>
      <c r="K31" s="113"/>
      <c r="L31" s="113"/>
      <c r="M31" s="47"/>
      <c r="N31" s="113"/>
    </row>
    <row r="32" spans="1:14" ht="36" customHeight="1">
      <c r="A32" s="117"/>
      <c r="B32" s="117"/>
      <c r="C32" s="117"/>
      <c r="D32" s="129"/>
      <c r="E32" s="114"/>
      <c r="F32" s="114"/>
      <c r="G32" s="114"/>
      <c r="H32" s="114"/>
      <c r="I32" s="125"/>
      <c r="J32" s="126"/>
      <c r="K32" s="114"/>
      <c r="L32" s="114"/>
      <c r="M32" s="50"/>
      <c r="N32" s="114"/>
    </row>
    <row r="33" spans="1:14" ht="34.5" customHeight="1">
      <c r="A33" s="115">
        <v>8</v>
      </c>
      <c r="B33" s="115">
        <v>750</v>
      </c>
      <c r="C33" s="115">
        <v>75023</v>
      </c>
      <c r="D33" s="127" t="s">
        <v>82</v>
      </c>
      <c r="E33" s="112">
        <f>SUM(G33:M35)</f>
        <v>13440</v>
      </c>
      <c r="F33" s="112">
        <v>0</v>
      </c>
      <c r="G33" s="112"/>
      <c r="H33" s="112"/>
      <c r="I33" s="121"/>
      <c r="J33" s="122"/>
      <c r="K33" s="112"/>
      <c r="L33" s="112">
        <v>10605</v>
      </c>
      <c r="M33" s="112">
        <v>2835</v>
      </c>
      <c r="N33" s="112" t="s">
        <v>21</v>
      </c>
    </row>
    <row r="34" spans="1:14" ht="15.75" customHeight="1">
      <c r="A34" s="116"/>
      <c r="B34" s="116"/>
      <c r="C34" s="116"/>
      <c r="D34" s="128"/>
      <c r="E34" s="113"/>
      <c r="F34" s="113"/>
      <c r="G34" s="113"/>
      <c r="H34" s="113"/>
      <c r="I34" s="123"/>
      <c r="J34" s="124"/>
      <c r="K34" s="113"/>
      <c r="L34" s="113"/>
      <c r="M34" s="113"/>
      <c r="N34" s="113"/>
    </row>
    <row r="35" spans="1:14" ht="78" customHeight="1">
      <c r="A35" s="117"/>
      <c r="B35" s="117"/>
      <c r="C35" s="117"/>
      <c r="D35" s="129"/>
      <c r="E35" s="114"/>
      <c r="F35" s="114"/>
      <c r="G35" s="114"/>
      <c r="H35" s="114"/>
      <c r="I35" s="125"/>
      <c r="J35" s="126"/>
      <c r="K35" s="114"/>
      <c r="L35" s="114"/>
      <c r="M35" s="114"/>
      <c r="N35" s="114"/>
    </row>
    <row r="36" spans="1:14" ht="54" customHeight="1">
      <c r="A36" s="115">
        <v>9</v>
      </c>
      <c r="B36" s="115">
        <v>750</v>
      </c>
      <c r="C36" s="115">
        <v>75023</v>
      </c>
      <c r="D36" s="127" t="s">
        <v>83</v>
      </c>
      <c r="E36" s="112">
        <v>25410</v>
      </c>
      <c r="F36" s="112">
        <v>0</v>
      </c>
      <c r="G36" s="112"/>
      <c r="H36" s="112"/>
      <c r="I36" s="121"/>
      <c r="J36" s="122"/>
      <c r="K36" s="112"/>
      <c r="L36" s="112">
        <v>10860</v>
      </c>
      <c r="M36" s="112">
        <v>8730</v>
      </c>
      <c r="N36" s="112" t="s">
        <v>21</v>
      </c>
    </row>
    <row r="37" spans="1:14" ht="45.75" customHeight="1">
      <c r="A37" s="116"/>
      <c r="B37" s="116"/>
      <c r="C37" s="116"/>
      <c r="D37" s="128"/>
      <c r="E37" s="113"/>
      <c r="F37" s="113"/>
      <c r="G37" s="113"/>
      <c r="H37" s="113"/>
      <c r="I37" s="123"/>
      <c r="J37" s="124"/>
      <c r="K37" s="113"/>
      <c r="L37" s="113"/>
      <c r="M37" s="113"/>
      <c r="N37" s="113"/>
    </row>
    <row r="38" spans="1:14" ht="54" customHeight="1" hidden="1">
      <c r="A38" s="46"/>
      <c r="B38" s="46"/>
      <c r="C38" s="116"/>
      <c r="D38" s="128"/>
      <c r="E38" s="113"/>
      <c r="F38" s="113"/>
      <c r="G38" s="113"/>
      <c r="H38" s="113"/>
      <c r="I38" s="123"/>
      <c r="J38" s="124"/>
      <c r="K38" s="113"/>
      <c r="L38" s="113"/>
      <c r="M38" s="113"/>
      <c r="N38" s="113"/>
    </row>
    <row r="39" spans="1:14" ht="103.5" customHeight="1">
      <c r="A39" s="60">
        <v>10</v>
      </c>
      <c r="B39" s="62">
        <v>754</v>
      </c>
      <c r="C39" s="60">
        <v>75421</v>
      </c>
      <c r="D39" s="61" t="s">
        <v>102</v>
      </c>
      <c r="E39" s="43">
        <v>16000</v>
      </c>
      <c r="F39" s="43"/>
      <c r="G39" s="43"/>
      <c r="H39" s="43"/>
      <c r="I39" s="44"/>
      <c r="J39" s="45"/>
      <c r="K39" s="43"/>
      <c r="L39" s="43">
        <v>16000</v>
      </c>
      <c r="M39" s="43"/>
      <c r="N39" s="43" t="s">
        <v>86</v>
      </c>
    </row>
    <row r="40" spans="1:14" ht="15.75" customHeight="1">
      <c r="A40" s="115">
        <v>11</v>
      </c>
      <c r="B40" s="118" t="s">
        <v>59</v>
      </c>
      <c r="C40" s="118" t="s">
        <v>60</v>
      </c>
      <c r="D40" s="127" t="s">
        <v>61</v>
      </c>
      <c r="E40" s="112">
        <f>SUM(L40+H40)</f>
        <v>1863600</v>
      </c>
      <c r="F40" s="112">
        <v>20000</v>
      </c>
      <c r="G40" s="112"/>
      <c r="H40" s="112">
        <v>20000</v>
      </c>
      <c r="I40" s="121"/>
      <c r="J40" s="122"/>
      <c r="K40" s="112"/>
      <c r="L40" s="112">
        <v>1843600</v>
      </c>
      <c r="M40" s="112"/>
      <c r="N40" s="112" t="s">
        <v>21</v>
      </c>
    </row>
    <row r="41" spans="1:14" ht="15.75" customHeight="1">
      <c r="A41" s="116"/>
      <c r="B41" s="119"/>
      <c r="C41" s="119"/>
      <c r="D41" s="128"/>
      <c r="E41" s="113"/>
      <c r="F41" s="113"/>
      <c r="G41" s="113"/>
      <c r="H41" s="113"/>
      <c r="I41" s="123"/>
      <c r="J41" s="124"/>
      <c r="K41" s="113"/>
      <c r="L41" s="113"/>
      <c r="M41" s="113"/>
      <c r="N41" s="113"/>
    </row>
    <row r="42" spans="1:14" ht="32.25" customHeight="1">
      <c r="A42" s="117"/>
      <c r="B42" s="120"/>
      <c r="C42" s="120"/>
      <c r="D42" s="129"/>
      <c r="E42" s="114"/>
      <c r="F42" s="114"/>
      <c r="G42" s="114"/>
      <c r="H42" s="114"/>
      <c r="I42" s="125"/>
      <c r="J42" s="126"/>
      <c r="K42" s="114"/>
      <c r="L42" s="114"/>
      <c r="M42" s="114"/>
      <c r="N42" s="114"/>
    </row>
    <row r="43" spans="1:14" ht="8.25" customHeight="1">
      <c r="A43" s="115">
        <v>12</v>
      </c>
      <c r="B43" s="118" t="s">
        <v>76</v>
      </c>
      <c r="C43" s="118" t="s">
        <v>77</v>
      </c>
      <c r="D43" s="127" t="s">
        <v>84</v>
      </c>
      <c r="E43" s="112">
        <f>SUM(L43:M45)</f>
        <v>6395447</v>
      </c>
      <c r="F43" s="112"/>
      <c r="G43" s="47"/>
      <c r="H43" s="47"/>
      <c r="I43" s="48"/>
      <c r="J43" s="49"/>
      <c r="K43" s="47"/>
      <c r="L43" s="112">
        <v>3197724</v>
      </c>
      <c r="M43" s="112">
        <v>3197723</v>
      </c>
      <c r="N43" s="112" t="s">
        <v>18</v>
      </c>
    </row>
    <row r="44" spans="1:14" ht="8.25" customHeight="1">
      <c r="A44" s="116"/>
      <c r="B44" s="119"/>
      <c r="C44" s="119"/>
      <c r="D44" s="128"/>
      <c r="E44" s="113"/>
      <c r="F44" s="113"/>
      <c r="G44" s="47"/>
      <c r="H44" s="47"/>
      <c r="I44" s="48"/>
      <c r="J44" s="49"/>
      <c r="K44" s="47"/>
      <c r="L44" s="113"/>
      <c r="M44" s="113"/>
      <c r="N44" s="113"/>
    </row>
    <row r="45" spans="1:14" ht="140.25" customHeight="1">
      <c r="A45" s="117"/>
      <c r="B45" s="120"/>
      <c r="C45" s="120"/>
      <c r="D45" s="129"/>
      <c r="E45" s="114"/>
      <c r="F45" s="114"/>
      <c r="G45" s="47"/>
      <c r="H45" s="47"/>
      <c r="I45" s="48"/>
      <c r="J45" s="49"/>
      <c r="K45" s="47"/>
      <c r="L45" s="114"/>
      <c r="M45" s="114"/>
      <c r="N45" s="114"/>
    </row>
    <row r="46" spans="1:14" ht="13.5" customHeight="1">
      <c r="A46" s="115">
        <v>13</v>
      </c>
      <c r="B46" s="118" t="s">
        <v>63</v>
      </c>
      <c r="C46" s="118" t="s">
        <v>64</v>
      </c>
      <c r="D46" s="127" t="s">
        <v>62</v>
      </c>
      <c r="E46" s="112">
        <v>670000</v>
      </c>
      <c r="F46" s="112">
        <v>13000</v>
      </c>
      <c r="G46" s="112">
        <v>13000</v>
      </c>
      <c r="H46" s="112"/>
      <c r="I46" s="121"/>
      <c r="J46" s="122"/>
      <c r="K46" s="112"/>
      <c r="L46" s="112">
        <v>657000</v>
      </c>
      <c r="M46" s="112"/>
      <c r="N46" s="112" t="s">
        <v>40</v>
      </c>
    </row>
    <row r="47" spans="1:14" ht="13.5" customHeight="1">
      <c r="A47" s="116"/>
      <c r="B47" s="119"/>
      <c r="C47" s="119"/>
      <c r="D47" s="128"/>
      <c r="E47" s="113"/>
      <c r="F47" s="113"/>
      <c r="G47" s="113"/>
      <c r="H47" s="113"/>
      <c r="I47" s="123"/>
      <c r="J47" s="124"/>
      <c r="K47" s="113"/>
      <c r="L47" s="113"/>
      <c r="M47" s="113"/>
      <c r="N47" s="113"/>
    </row>
    <row r="48" spans="1:14" ht="54" customHeight="1">
      <c r="A48" s="117"/>
      <c r="B48" s="120"/>
      <c r="C48" s="120"/>
      <c r="D48" s="129"/>
      <c r="E48" s="114"/>
      <c r="F48" s="114"/>
      <c r="G48" s="114"/>
      <c r="H48" s="114"/>
      <c r="I48" s="125"/>
      <c r="J48" s="126"/>
      <c r="K48" s="114"/>
      <c r="L48" s="114"/>
      <c r="M48" s="114"/>
      <c r="N48" s="114"/>
    </row>
    <row r="49" spans="1:14" ht="13.5" customHeight="1">
      <c r="A49" s="115">
        <v>14</v>
      </c>
      <c r="B49" s="118" t="s">
        <v>63</v>
      </c>
      <c r="C49" s="118" t="s">
        <v>66</v>
      </c>
      <c r="D49" s="127" t="s">
        <v>65</v>
      </c>
      <c r="E49" s="112">
        <v>450000</v>
      </c>
      <c r="F49" s="112">
        <v>13000</v>
      </c>
      <c r="G49" s="112">
        <v>13000</v>
      </c>
      <c r="H49" s="112" t="s">
        <v>67</v>
      </c>
      <c r="I49" s="121"/>
      <c r="J49" s="122"/>
      <c r="K49" s="112"/>
      <c r="L49" s="112">
        <v>437000</v>
      </c>
      <c r="M49" s="112"/>
      <c r="N49" s="112" t="s">
        <v>41</v>
      </c>
    </row>
    <row r="50" spans="1:14" ht="13.5" customHeight="1">
      <c r="A50" s="116"/>
      <c r="B50" s="119"/>
      <c r="C50" s="119"/>
      <c r="D50" s="128"/>
      <c r="E50" s="113"/>
      <c r="F50" s="113"/>
      <c r="G50" s="113"/>
      <c r="H50" s="113"/>
      <c r="I50" s="123"/>
      <c r="J50" s="124"/>
      <c r="K50" s="113"/>
      <c r="L50" s="113"/>
      <c r="M50" s="113"/>
      <c r="N50" s="113"/>
    </row>
    <row r="51" spans="1:14" ht="72.75" customHeight="1">
      <c r="A51" s="117"/>
      <c r="B51" s="120"/>
      <c r="C51" s="120"/>
      <c r="D51" s="129"/>
      <c r="E51" s="114"/>
      <c r="F51" s="114"/>
      <c r="G51" s="114"/>
      <c r="H51" s="114"/>
      <c r="I51" s="125"/>
      <c r="J51" s="126"/>
      <c r="K51" s="114"/>
      <c r="L51" s="114"/>
      <c r="M51" s="114"/>
      <c r="N51" s="114"/>
    </row>
    <row r="52" spans="1:14" ht="30" customHeight="1">
      <c r="A52" s="115">
        <v>15</v>
      </c>
      <c r="B52" s="118" t="s">
        <v>63</v>
      </c>
      <c r="C52" s="118" t="s">
        <v>66</v>
      </c>
      <c r="D52" s="127" t="s">
        <v>68</v>
      </c>
      <c r="E52" s="112">
        <v>650000</v>
      </c>
      <c r="F52" s="112">
        <v>16000</v>
      </c>
      <c r="G52" s="112">
        <v>16000</v>
      </c>
      <c r="H52" s="43"/>
      <c r="I52" s="44"/>
      <c r="J52" s="45"/>
      <c r="K52" s="43"/>
      <c r="L52" s="112">
        <v>634000</v>
      </c>
      <c r="M52" s="43"/>
      <c r="N52" s="112" t="s">
        <v>41</v>
      </c>
    </row>
    <row r="53" spans="1:14" ht="17.25" customHeight="1">
      <c r="A53" s="116"/>
      <c r="B53" s="119"/>
      <c r="C53" s="119"/>
      <c r="D53" s="128"/>
      <c r="E53" s="113"/>
      <c r="F53" s="113"/>
      <c r="G53" s="113"/>
      <c r="H53" s="47">
        <v>0</v>
      </c>
      <c r="I53" s="48"/>
      <c r="J53" s="49"/>
      <c r="K53" s="47"/>
      <c r="L53" s="113"/>
      <c r="M53" s="47"/>
      <c r="N53" s="113"/>
    </row>
    <row r="54" spans="1:14" ht="39" customHeight="1">
      <c r="A54" s="117"/>
      <c r="B54" s="120"/>
      <c r="C54" s="120"/>
      <c r="D54" s="129"/>
      <c r="E54" s="114"/>
      <c r="F54" s="114"/>
      <c r="G54" s="114"/>
      <c r="H54" s="50"/>
      <c r="I54" s="51"/>
      <c r="J54" s="52"/>
      <c r="K54" s="50"/>
      <c r="L54" s="114"/>
      <c r="M54" s="50"/>
      <c r="N54" s="114"/>
    </row>
    <row r="55" spans="1:14" ht="22.5" customHeight="1">
      <c r="A55" s="87" t="s">
        <v>2</v>
      </c>
      <c r="B55" s="87"/>
      <c r="C55" s="87"/>
      <c r="D55" s="87"/>
      <c r="E55" s="53">
        <f>SUM(E12:E54)</f>
        <v>14366934</v>
      </c>
      <c r="F55" s="53">
        <f>SUM(F12:F54)</f>
        <v>189100</v>
      </c>
      <c r="G55" s="53">
        <f>SUM(G12:G54)</f>
        <v>131700</v>
      </c>
      <c r="H55" s="53">
        <f>SUM(H12:H54)</f>
        <v>47400</v>
      </c>
      <c r="I55" s="85">
        <f>SUM(J12:J42)</f>
        <v>0</v>
      </c>
      <c r="J55" s="86"/>
      <c r="K55" s="53">
        <f>SUM(K12:K42)</f>
        <v>0</v>
      </c>
      <c r="L55" s="53">
        <f>SUM(L12:L54)</f>
        <v>10944409</v>
      </c>
      <c r="M55" s="53">
        <f>SUM(M12:M54)</f>
        <v>3227605</v>
      </c>
      <c r="N55" s="54" t="s">
        <v>11</v>
      </c>
    </row>
    <row r="56" spans="1:4" ht="12.75">
      <c r="A56" s="1"/>
      <c r="B56" s="1"/>
      <c r="C56" s="1"/>
      <c r="D56" s="1"/>
    </row>
    <row r="57" spans="1:12" ht="12.75">
      <c r="A57" s="1" t="s">
        <v>69</v>
      </c>
      <c r="B57" s="1"/>
      <c r="C57" s="1"/>
      <c r="D57" s="1"/>
      <c r="L57" s="3" t="s">
        <v>114</v>
      </c>
    </row>
    <row r="58" spans="1:12" ht="12.75">
      <c r="A58" s="1"/>
      <c r="B58" s="1"/>
      <c r="C58" s="1"/>
      <c r="D58" s="1"/>
      <c r="L58" s="3" t="s">
        <v>115</v>
      </c>
    </row>
    <row r="59" spans="1:4" ht="12.75">
      <c r="A59" s="1"/>
      <c r="B59" s="1"/>
      <c r="C59" s="1"/>
      <c r="D59" s="1"/>
    </row>
    <row r="61" ht="12.75">
      <c r="A61" s="6"/>
    </row>
  </sheetData>
  <mergeCells count="193">
    <mergeCell ref="K18:K20"/>
    <mergeCell ref="L18:L20"/>
    <mergeCell ref="M18:M20"/>
    <mergeCell ref="N18:N20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I18:J20"/>
    <mergeCell ref="I15:J17"/>
    <mergeCell ref="K15:K17"/>
    <mergeCell ref="L15:L17"/>
    <mergeCell ref="M15:M17"/>
    <mergeCell ref="E15:E17"/>
    <mergeCell ref="F15:F17"/>
    <mergeCell ref="G15:G17"/>
    <mergeCell ref="H15:H17"/>
    <mergeCell ref="A15:A17"/>
    <mergeCell ref="B15:B17"/>
    <mergeCell ref="C15:C17"/>
    <mergeCell ref="D15:D17"/>
    <mergeCell ref="M12:M14"/>
    <mergeCell ref="N12:N14"/>
    <mergeCell ref="H12:H14"/>
    <mergeCell ref="I12:J14"/>
    <mergeCell ref="K12:K14"/>
    <mergeCell ref="L12:L14"/>
    <mergeCell ref="D12:D14"/>
    <mergeCell ref="E12:E14"/>
    <mergeCell ref="F12:F14"/>
    <mergeCell ref="G12:G14"/>
    <mergeCell ref="D21:D23"/>
    <mergeCell ref="N49:N51"/>
    <mergeCell ref="D52:D54"/>
    <mergeCell ref="N52:N54"/>
    <mergeCell ref="L40:L42"/>
    <mergeCell ref="N40:N42"/>
    <mergeCell ref="K40:K42"/>
    <mergeCell ref="D40:D42"/>
    <mergeCell ref="M40:M42"/>
    <mergeCell ref="D46:D48"/>
    <mergeCell ref="N46:N48"/>
    <mergeCell ref="I55:J55"/>
    <mergeCell ref="D27:D29"/>
    <mergeCell ref="I27:J29"/>
    <mergeCell ref="D49:D51"/>
    <mergeCell ref="A55:D55"/>
    <mergeCell ref="E40:E42"/>
    <mergeCell ref="F40:F42"/>
    <mergeCell ref="H40:H42"/>
    <mergeCell ref="A40:A42"/>
    <mergeCell ref="I24:J26"/>
    <mergeCell ref="D30:D32"/>
    <mergeCell ref="D33:D35"/>
    <mergeCell ref="H33:H35"/>
    <mergeCell ref="H30:H32"/>
    <mergeCell ref="I33:J35"/>
    <mergeCell ref="N30:N32"/>
    <mergeCell ref="N27:N29"/>
    <mergeCell ref="L27:L29"/>
    <mergeCell ref="I40:J42"/>
    <mergeCell ref="I36:J38"/>
    <mergeCell ref="L33:L35"/>
    <mergeCell ref="L30:L32"/>
    <mergeCell ref="M33:M35"/>
    <mergeCell ref="N33:N35"/>
    <mergeCell ref="N36:N38"/>
    <mergeCell ref="A12:A14"/>
    <mergeCell ref="I9:J10"/>
    <mergeCell ref="G9:G10"/>
    <mergeCell ref="H9:H10"/>
    <mergeCell ref="E7:E10"/>
    <mergeCell ref="F7:M7"/>
    <mergeCell ref="I11:J11"/>
    <mergeCell ref="K9:K10"/>
    <mergeCell ref="B12:B14"/>
    <mergeCell ref="C12:C14"/>
    <mergeCell ref="L1:N1"/>
    <mergeCell ref="L2:N2"/>
    <mergeCell ref="L3:N3"/>
    <mergeCell ref="L4:N4"/>
    <mergeCell ref="A5:N5"/>
    <mergeCell ref="A7:A10"/>
    <mergeCell ref="B7:B10"/>
    <mergeCell ref="C7:C10"/>
    <mergeCell ref="D7:D10"/>
    <mergeCell ref="N7:N10"/>
    <mergeCell ref="F8:F10"/>
    <mergeCell ref="M8:M10"/>
    <mergeCell ref="L8:L10"/>
    <mergeCell ref="G8:K8"/>
    <mergeCell ref="N24:N26"/>
    <mergeCell ref="A24:A26"/>
    <mergeCell ref="B24:B26"/>
    <mergeCell ref="C24:C26"/>
    <mergeCell ref="G24:G26"/>
    <mergeCell ref="H24:H26"/>
    <mergeCell ref="K24:K26"/>
    <mergeCell ref="L24:L26"/>
    <mergeCell ref="M24:M26"/>
    <mergeCell ref="D24:D26"/>
    <mergeCell ref="N21:N23"/>
    <mergeCell ref="M21:M23"/>
    <mergeCell ref="L21:L23"/>
    <mergeCell ref="K21:K23"/>
    <mergeCell ref="I21:J23"/>
    <mergeCell ref="H21:H23"/>
    <mergeCell ref="G21:G23"/>
    <mergeCell ref="F21:F23"/>
    <mergeCell ref="E21:E23"/>
    <mergeCell ref="G27:G29"/>
    <mergeCell ref="F27:F29"/>
    <mergeCell ref="E27:E29"/>
    <mergeCell ref="E24:E26"/>
    <mergeCell ref="F24:F26"/>
    <mergeCell ref="K46:K48"/>
    <mergeCell ref="E30:E32"/>
    <mergeCell ref="E46:E48"/>
    <mergeCell ref="F46:F48"/>
    <mergeCell ref="G46:G48"/>
    <mergeCell ref="I30:J32"/>
    <mergeCell ref="K30:K32"/>
    <mergeCell ref="G40:G42"/>
    <mergeCell ref="F30:F32"/>
    <mergeCell ref="G30:G32"/>
    <mergeCell ref="E49:E51"/>
    <mergeCell ref="F49:F51"/>
    <mergeCell ref="G49:G51"/>
    <mergeCell ref="L49:L51"/>
    <mergeCell ref="E52:E54"/>
    <mergeCell ref="F52:F54"/>
    <mergeCell ref="G52:G54"/>
    <mergeCell ref="L52:L54"/>
    <mergeCell ref="A21:A23"/>
    <mergeCell ref="B21:B23"/>
    <mergeCell ref="C21:C23"/>
    <mergeCell ref="A27:A29"/>
    <mergeCell ref="B27:B29"/>
    <mergeCell ref="C27:C29"/>
    <mergeCell ref="A30:A32"/>
    <mergeCell ref="B30:B32"/>
    <mergeCell ref="C30:C32"/>
    <mergeCell ref="A46:A48"/>
    <mergeCell ref="B46:B48"/>
    <mergeCell ref="C46:C48"/>
    <mergeCell ref="B40:B42"/>
    <mergeCell ref="C40:C42"/>
    <mergeCell ref="A33:A35"/>
    <mergeCell ref="B33:B35"/>
    <mergeCell ref="A49:A51"/>
    <mergeCell ref="B49:B51"/>
    <mergeCell ref="C49:C51"/>
    <mergeCell ref="A52:A54"/>
    <mergeCell ref="B52:B54"/>
    <mergeCell ref="C52:C54"/>
    <mergeCell ref="L36:L38"/>
    <mergeCell ref="M36:M38"/>
    <mergeCell ref="C33:C35"/>
    <mergeCell ref="E33:E35"/>
    <mergeCell ref="F33:F35"/>
    <mergeCell ref="G33:G35"/>
    <mergeCell ref="K33:K35"/>
    <mergeCell ref="K36:K38"/>
    <mergeCell ref="A36:A37"/>
    <mergeCell ref="B36:B37"/>
    <mergeCell ref="D36:D38"/>
    <mergeCell ref="H36:H38"/>
    <mergeCell ref="H46:H48"/>
    <mergeCell ref="I46:J48"/>
    <mergeCell ref="C36:C38"/>
    <mergeCell ref="E36:E38"/>
    <mergeCell ref="F36:F38"/>
    <mergeCell ref="G36:G38"/>
    <mergeCell ref="A43:A45"/>
    <mergeCell ref="B43:B45"/>
    <mergeCell ref="M46:M48"/>
    <mergeCell ref="H49:H51"/>
    <mergeCell ref="I49:J51"/>
    <mergeCell ref="K49:K51"/>
    <mergeCell ref="M49:M51"/>
    <mergeCell ref="L46:L48"/>
    <mergeCell ref="C43:C45"/>
    <mergeCell ref="D43:D45"/>
    <mergeCell ref="N43:N45"/>
    <mergeCell ref="E43:E45"/>
    <mergeCell ref="F43:F45"/>
    <mergeCell ref="L43:L45"/>
    <mergeCell ref="M43:M4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G109" sqref="G109"/>
    </sheetView>
  </sheetViews>
  <sheetFormatPr defaultColWidth="9.140625" defaultRowHeight="12.75"/>
  <cols>
    <col min="1" max="1" width="4.140625" style="3" customWidth="1"/>
    <col min="2" max="2" width="5.57421875" style="3" customWidth="1"/>
    <col min="3" max="3" width="6.28125" style="3" customWidth="1"/>
    <col min="4" max="4" width="21.00390625" style="3" customWidth="1"/>
    <col min="5" max="5" width="11.57421875" style="3" customWidth="1"/>
    <col min="6" max="6" width="11.421875" style="3" customWidth="1"/>
    <col min="7" max="7" width="12.00390625" style="3" customWidth="1"/>
    <col min="8" max="8" width="3.00390625" style="3" customWidth="1"/>
    <col min="9" max="9" width="13.140625" style="3" customWidth="1"/>
    <col min="10" max="10" width="13.28125" style="3" customWidth="1"/>
    <col min="11" max="11" width="15.8515625" style="3" customWidth="1"/>
    <col min="12" max="16384" width="9.140625" style="3" customWidth="1"/>
  </cols>
  <sheetData>
    <row r="1" spans="9:11" ht="12.75">
      <c r="I1" s="107" t="s">
        <v>105</v>
      </c>
      <c r="J1" s="107"/>
      <c r="K1" s="107"/>
    </row>
    <row r="2" spans="9:11" ht="12.75">
      <c r="I2" s="107" t="s">
        <v>111</v>
      </c>
      <c r="J2" s="107"/>
      <c r="K2" s="107"/>
    </row>
    <row r="3" spans="9:11" ht="12.75">
      <c r="I3" s="7" t="s">
        <v>85</v>
      </c>
      <c r="J3" s="7"/>
      <c r="K3" s="7"/>
    </row>
    <row r="4" spans="9:11" ht="12.75">
      <c r="I4" s="107" t="s">
        <v>112</v>
      </c>
      <c r="J4" s="107"/>
      <c r="K4" s="107"/>
    </row>
    <row r="5" spans="1:11" ht="18">
      <c r="A5" s="172" t="s">
        <v>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4" t="s">
        <v>3</v>
      </c>
    </row>
    <row r="7" spans="1:11" s="5" customFormat="1" ht="14.25" customHeight="1">
      <c r="A7" s="173" t="s">
        <v>4</v>
      </c>
      <c r="B7" s="173" t="s">
        <v>0</v>
      </c>
      <c r="C7" s="173" t="s">
        <v>1</v>
      </c>
      <c r="D7" s="169" t="s">
        <v>12</v>
      </c>
      <c r="E7" s="169" t="s">
        <v>6</v>
      </c>
      <c r="F7" s="169"/>
      <c r="G7" s="169"/>
      <c r="H7" s="169"/>
      <c r="I7" s="169"/>
      <c r="J7" s="169"/>
      <c r="K7" s="169" t="s">
        <v>7</v>
      </c>
    </row>
    <row r="8" spans="1:11" s="5" customFormat="1" ht="21.75" customHeight="1">
      <c r="A8" s="173"/>
      <c r="B8" s="173"/>
      <c r="C8" s="173"/>
      <c r="D8" s="169"/>
      <c r="E8" s="169" t="s">
        <v>19</v>
      </c>
      <c r="F8" s="169" t="s">
        <v>8</v>
      </c>
      <c r="G8" s="169"/>
      <c r="H8" s="169"/>
      <c r="I8" s="169"/>
      <c r="J8" s="169"/>
      <c r="K8" s="169"/>
    </row>
    <row r="9" spans="1:11" s="5" customFormat="1" ht="29.25" customHeight="1">
      <c r="A9" s="173"/>
      <c r="B9" s="173"/>
      <c r="C9" s="173"/>
      <c r="D9" s="169"/>
      <c r="E9" s="169"/>
      <c r="F9" s="169" t="s">
        <v>37</v>
      </c>
      <c r="G9" s="169" t="s">
        <v>9</v>
      </c>
      <c r="H9" s="174" t="s">
        <v>10</v>
      </c>
      <c r="I9" s="175"/>
      <c r="J9" s="169" t="s">
        <v>38</v>
      </c>
      <c r="K9" s="169"/>
    </row>
    <row r="10" spans="1:11" s="5" customFormat="1" ht="19.5" customHeight="1">
      <c r="A10" s="173"/>
      <c r="B10" s="173"/>
      <c r="C10" s="173"/>
      <c r="D10" s="169"/>
      <c r="E10" s="169"/>
      <c r="F10" s="169"/>
      <c r="G10" s="169"/>
      <c r="H10" s="176"/>
      <c r="I10" s="177"/>
      <c r="J10" s="169"/>
      <c r="K10" s="169"/>
    </row>
    <row r="11" spans="1:11" ht="10.5" customHeight="1">
      <c r="A11" s="10">
        <v>1</v>
      </c>
      <c r="B11" s="10">
        <v>2</v>
      </c>
      <c r="C11" s="10">
        <v>3</v>
      </c>
      <c r="D11" s="10">
        <v>4</v>
      </c>
      <c r="E11" s="10">
        <v>6</v>
      </c>
      <c r="F11" s="10">
        <v>7</v>
      </c>
      <c r="G11" s="10">
        <v>8</v>
      </c>
      <c r="H11" s="170">
        <v>9</v>
      </c>
      <c r="I11" s="171"/>
      <c r="J11" s="10">
        <v>10</v>
      </c>
      <c r="K11" s="10">
        <v>11</v>
      </c>
    </row>
    <row r="12" spans="1:11" ht="14.25" customHeight="1">
      <c r="A12" s="144">
        <v>1</v>
      </c>
      <c r="B12" s="149" t="s">
        <v>17</v>
      </c>
      <c r="C12" s="149" t="s">
        <v>30</v>
      </c>
      <c r="D12" s="82" t="s">
        <v>107</v>
      </c>
      <c r="E12" s="88">
        <f>SUM(G12)</f>
        <v>165000</v>
      </c>
      <c r="F12" s="88"/>
      <c r="G12" s="88">
        <v>165000</v>
      </c>
      <c r="H12" s="100"/>
      <c r="I12" s="101"/>
      <c r="J12" s="88"/>
      <c r="K12" s="79" t="s">
        <v>86</v>
      </c>
    </row>
    <row r="13" spans="1:11" ht="14.25" customHeight="1">
      <c r="A13" s="145"/>
      <c r="B13" s="150"/>
      <c r="C13" s="150"/>
      <c r="D13" s="69"/>
      <c r="E13" s="89"/>
      <c r="F13" s="89"/>
      <c r="G13" s="89"/>
      <c r="H13" s="75"/>
      <c r="I13" s="76"/>
      <c r="J13" s="89"/>
      <c r="K13" s="80"/>
    </row>
    <row r="14" spans="1:11" ht="55.5" customHeight="1">
      <c r="A14" s="146"/>
      <c r="B14" s="151"/>
      <c r="C14" s="151"/>
      <c r="D14" s="70"/>
      <c r="E14" s="95"/>
      <c r="F14" s="95"/>
      <c r="G14" s="95"/>
      <c r="H14" s="77"/>
      <c r="I14" s="78"/>
      <c r="J14" s="95"/>
      <c r="K14" s="81"/>
    </row>
    <row r="15" spans="1:11" ht="30" customHeight="1">
      <c r="A15" s="144">
        <v>2</v>
      </c>
      <c r="B15" s="149" t="s">
        <v>17</v>
      </c>
      <c r="C15" s="149" t="s">
        <v>30</v>
      </c>
      <c r="D15" s="82" t="s">
        <v>108</v>
      </c>
      <c r="E15" s="88">
        <f>SUM(G15)</f>
        <v>10000</v>
      </c>
      <c r="F15" s="88"/>
      <c r="G15" s="88">
        <v>10000</v>
      </c>
      <c r="H15" s="100"/>
      <c r="I15" s="101"/>
      <c r="J15" s="88"/>
      <c r="K15" s="79" t="s">
        <v>86</v>
      </c>
    </row>
    <row r="16" spans="1:11" ht="30" customHeight="1">
      <c r="A16" s="145"/>
      <c r="B16" s="150"/>
      <c r="C16" s="150"/>
      <c r="D16" s="69"/>
      <c r="E16" s="89"/>
      <c r="F16" s="89"/>
      <c r="G16" s="89"/>
      <c r="H16" s="75"/>
      <c r="I16" s="76"/>
      <c r="J16" s="89"/>
      <c r="K16" s="80"/>
    </row>
    <row r="17" spans="1:11" ht="24.75" customHeight="1">
      <c r="A17" s="146"/>
      <c r="B17" s="151"/>
      <c r="C17" s="151"/>
      <c r="D17" s="70"/>
      <c r="E17" s="95"/>
      <c r="F17" s="95"/>
      <c r="G17" s="95"/>
      <c r="H17" s="77"/>
      <c r="I17" s="78"/>
      <c r="J17" s="95"/>
      <c r="K17" s="81"/>
    </row>
    <row r="18" spans="1:11" ht="14.25" customHeight="1">
      <c r="A18" s="144">
        <v>3</v>
      </c>
      <c r="B18" s="149" t="s">
        <v>17</v>
      </c>
      <c r="C18" s="149" t="s">
        <v>15</v>
      </c>
      <c r="D18" s="82" t="s">
        <v>90</v>
      </c>
      <c r="E18" s="88">
        <f>SUM(F18:J20)</f>
        <v>643828</v>
      </c>
      <c r="F18" s="88">
        <v>192968</v>
      </c>
      <c r="G18" s="88">
        <v>450860</v>
      </c>
      <c r="H18" s="100"/>
      <c r="I18" s="101"/>
      <c r="J18" s="88">
        <v>0</v>
      </c>
      <c r="K18" s="79" t="s">
        <v>21</v>
      </c>
    </row>
    <row r="19" spans="1:11" ht="24" customHeight="1">
      <c r="A19" s="145"/>
      <c r="B19" s="150"/>
      <c r="C19" s="150"/>
      <c r="D19" s="69"/>
      <c r="E19" s="89"/>
      <c r="F19" s="89"/>
      <c r="G19" s="89"/>
      <c r="H19" s="75"/>
      <c r="I19" s="76"/>
      <c r="J19" s="89"/>
      <c r="K19" s="80"/>
    </row>
    <row r="20" spans="1:11" ht="52.5" customHeight="1">
      <c r="A20" s="146"/>
      <c r="B20" s="151"/>
      <c r="C20" s="151"/>
      <c r="D20" s="70"/>
      <c r="E20" s="95"/>
      <c r="F20" s="95"/>
      <c r="G20" s="95"/>
      <c r="H20" s="77"/>
      <c r="I20" s="78"/>
      <c r="J20" s="95"/>
      <c r="K20" s="81"/>
    </row>
    <row r="21" spans="1:11" ht="85.5" customHeight="1">
      <c r="A21" s="16">
        <v>4</v>
      </c>
      <c r="B21" s="17" t="s">
        <v>17</v>
      </c>
      <c r="C21" s="17" t="s">
        <v>15</v>
      </c>
      <c r="D21" s="55" t="s">
        <v>94</v>
      </c>
      <c r="E21" s="19">
        <f>SUM(F21)</f>
        <v>10000</v>
      </c>
      <c r="F21" s="19">
        <v>10000</v>
      </c>
      <c r="G21" s="19"/>
      <c r="H21" s="90"/>
      <c r="I21" s="91"/>
      <c r="J21" s="19"/>
      <c r="K21" s="56" t="s">
        <v>21</v>
      </c>
    </row>
    <row r="22" spans="1:11" ht="72" customHeight="1">
      <c r="A22" s="10">
        <v>5</v>
      </c>
      <c r="B22" s="20" t="s">
        <v>17</v>
      </c>
      <c r="C22" s="20" t="s">
        <v>15</v>
      </c>
      <c r="D22" s="21" t="s">
        <v>80</v>
      </c>
      <c r="E22" s="22">
        <f>SUM(F22:G22)</f>
        <v>68000</v>
      </c>
      <c r="F22" s="22">
        <v>45600</v>
      </c>
      <c r="G22" s="22">
        <v>22400</v>
      </c>
      <c r="H22" s="92"/>
      <c r="I22" s="92"/>
      <c r="J22" s="22"/>
      <c r="K22" s="23" t="s">
        <v>21</v>
      </c>
    </row>
    <row r="23" spans="1:11" ht="61.5" customHeight="1">
      <c r="A23" s="10">
        <v>6</v>
      </c>
      <c r="B23" s="20" t="s">
        <v>17</v>
      </c>
      <c r="C23" s="20" t="s">
        <v>15</v>
      </c>
      <c r="D23" s="21" t="s">
        <v>79</v>
      </c>
      <c r="E23" s="22">
        <f>SUM(F23:J23)</f>
        <v>368000</v>
      </c>
      <c r="F23" s="22">
        <v>75323</v>
      </c>
      <c r="G23" s="22">
        <v>192677</v>
      </c>
      <c r="H23" s="92"/>
      <c r="I23" s="92"/>
      <c r="J23" s="22">
        <v>100000</v>
      </c>
      <c r="K23" s="23" t="s">
        <v>21</v>
      </c>
    </row>
    <row r="24" spans="1:11" ht="48">
      <c r="A24" s="10">
        <v>7</v>
      </c>
      <c r="B24" s="20" t="s">
        <v>17</v>
      </c>
      <c r="C24" s="20" t="s">
        <v>15</v>
      </c>
      <c r="D24" s="21" t="s">
        <v>78</v>
      </c>
      <c r="E24" s="22">
        <f>SUM(F24:J24)</f>
        <v>527000</v>
      </c>
      <c r="F24" s="22">
        <v>153460</v>
      </c>
      <c r="G24" s="22">
        <v>180540</v>
      </c>
      <c r="H24" s="92"/>
      <c r="I24" s="92"/>
      <c r="J24" s="22">
        <v>193000</v>
      </c>
      <c r="K24" s="23" t="s">
        <v>21</v>
      </c>
    </row>
    <row r="25" spans="1:11" ht="49.5" customHeight="1">
      <c r="A25" s="10">
        <v>8</v>
      </c>
      <c r="B25" s="20" t="s">
        <v>17</v>
      </c>
      <c r="C25" s="20" t="s">
        <v>15</v>
      </c>
      <c r="D25" s="21" t="s">
        <v>73</v>
      </c>
      <c r="E25" s="22">
        <f>SUM(F25:J25)</f>
        <v>170000</v>
      </c>
      <c r="F25" s="22"/>
      <c r="G25" s="22">
        <v>110000</v>
      </c>
      <c r="H25" s="92"/>
      <c r="I25" s="92"/>
      <c r="J25" s="22">
        <v>60000</v>
      </c>
      <c r="K25" s="23" t="s">
        <v>21</v>
      </c>
    </row>
    <row r="26" spans="1:11" ht="49.5" customHeight="1">
      <c r="A26" s="67">
        <v>9</v>
      </c>
      <c r="B26" s="68" t="s">
        <v>17</v>
      </c>
      <c r="C26" s="68" t="s">
        <v>15</v>
      </c>
      <c r="D26" s="66" t="s">
        <v>110</v>
      </c>
      <c r="E26" s="11">
        <f>SUM(G26)</f>
        <v>33000</v>
      </c>
      <c r="F26" s="11"/>
      <c r="G26" s="11">
        <v>33000</v>
      </c>
      <c r="H26" s="63"/>
      <c r="I26" s="64"/>
      <c r="J26" s="11"/>
      <c r="K26" s="65" t="s">
        <v>21</v>
      </c>
    </row>
    <row r="27" spans="1:11" ht="14.25" customHeight="1">
      <c r="A27" s="144">
        <v>10</v>
      </c>
      <c r="B27" s="144">
        <v>600</v>
      </c>
      <c r="C27" s="149" t="s">
        <v>15</v>
      </c>
      <c r="D27" s="166" t="s">
        <v>93</v>
      </c>
      <c r="E27" s="88">
        <f>F27+G27+I27+I28+I29+J27</f>
        <v>20000</v>
      </c>
      <c r="F27" s="88">
        <v>0</v>
      </c>
      <c r="G27" s="88">
        <v>20000</v>
      </c>
      <c r="H27" s="100"/>
      <c r="I27" s="101"/>
      <c r="J27" s="88"/>
      <c r="K27" s="144" t="s">
        <v>21</v>
      </c>
    </row>
    <row r="28" spans="1:11" ht="12.75" customHeight="1">
      <c r="A28" s="145"/>
      <c r="B28" s="145"/>
      <c r="C28" s="150"/>
      <c r="D28" s="167"/>
      <c r="E28" s="89"/>
      <c r="F28" s="89"/>
      <c r="G28" s="89"/>
      <c r="H28" s="75"/>
      <c r="I28" s="76"/>
      <c r="J28" s="89"/>
      <c r="K28" s="145"/>
    </row>
    <row r="29" spans="1:11" ht="7.5" customHeight="1">
      <c r="A29" s="146"/>
      <c r="B29" s="146"/>
      <c r="C29" s="151"/>
      <c r="D29" s="168"/>
      <c r="E29" s="95"/>
      <c r="F29" s="95"/>
      <c r="G29" s="95"/>
      <c r="H29" s="77"/>
      <c r="I29" s="78"/>
      <c r="J29" s="95"/>
      <c r="K29" s="146"/>
    </row>
    <row r="30" spans="1:11" ht="31.5" customHeight="1">
      <c r="A30" s="10">
        <v>11</v>
      </c>
      <c r="B30" s="10">
        <v>600</v>
      </c>
      <c r="C30" s="20" t="s">
        <v>15</v>
      </c>
      <c r="D30" s="24" t="s">
        <v>74</v>
      </c>
      <c r="E30" s="22">
        <f>SUM(F30:J30)</f>
        <v>70000</v>
      </c>
      <c r="F30" s="22">
        <v>36061</v>
      </c>
      <c r="G30" s="22">
        <v>27614</v>
      </c>
      <c r="H30" s="90"/>
      <c r="I30" s="91"/>
      <c r="J30" s="22">
        <v>6325</v>
      </c>
      <c r="K30" s="10" t="s">
        <v>21</v>
      </c>
    </row>
    <row r="31" spans="1:11" ht="95.25" customHeight="1">
      <c r="A31" s="10">
        <v>12</v>
      </c>
      <c r="B31" s="10">
        <v>600</v>
      </c>
      <c r="C31" s="20" t="s">
        <v>15</v>
      </c>
      <c r="D31" s="24" t="s">
        <v>50</v>
      </c>
      <c r="E31" s="22">
        <f>SUM(F31:J31)</f>
        <v>45000</v>
      </c>
      <c r="F31" s="22">
        <v>38000</v>
      </c>
      <c r="G31" s="22"/>
      <c r="H31" s="90"/>
      <c r="I31" s="91"/>
      <c r="J31" s="22">
        <v>7000</v>
      </c>
      <c r="K31" s="10" t="s">
        <v>21</v>
      </c>
    </row>
    <row r="32" spans="1:11" ht="29.25" customHeight="1">
      <c r="A32" s="16"/>
      <c r="B32" s="16"/>
      <c r="C32" s="17"/>
      <c r="D32" s="25" t="s">
        <v>29</v>
      </c>
      <c r="E32" s="26">
        <f aca="true" t="shared" si="0" ref="E32:J32">SUM(E12:E31)</f>
        <v>2129828</v>
      </c>
      <c r="F32" s="26">
        <f t="shared" si="0"/>
        <v>551412</v>
      </c>
      <c r="G32" s="26">
        <f t="shared" si="0"/>
        <v>1212091</v>
      </c>
      <c r="H32" s="147">
        <f t="shared" si="0"/>
        <v>0</v>
      </c>
      <c r="I32" s="148"/>
      <c r="J32" s="26">
        <f t="shared" si="0"/>
        <v>366325</v>
      </c>
      <c r="K32" s="16"/>
    </row>
    <row r="33" spans="1:11" ht="16.5" customHeight="1">
      <c r="A33" s="144">
        <v>13</v>
      </c>
      <c r="B33" s="149" t="s">
        <v>13</v>
      </c>
      <c r="C33" s="149" t="s">
        <v>22</v>
      </c>
      <c r="D33" s="166" t="s">
        <v>47</v>
      </c>
      <c r="E33" s="88">
        <v>9000</v>
      </c>
      <c r="F33" s="88">
        <v>9000</v>
      </c>
      <c r="G33" s="88">
        <v>0</v>
      </c>
      <c r="H33" s="100"/>
      <c r="I33" s="101"/>
      <c r="J33" s="88"/>
      <c r="K33" s="144" t="s">
        <v>21</v>
      </c>
    </row>
    <row r="34" spans="1:11" ht="11.25" customHeight="1">
      <c r="A34" s="145"/>
      <c r="B34" s="150"/>
      <c r="C34" s="150"/>
      <c r="D34" s="167"/>
      <c r="E34" s="89"/>
      <c r="F34" s="89"/>
      <c r="G34" s="89"/>
      <c r="H34" s="75"/>
      <c r="I34" s="76"/>
      <c r="J34" s="89"/>
      <c r="K34" s="145"/>
    </row>
    <row r="35" spans="1:11" ht="52.5" customHeight="1">
      <c r="A35" s="146"/>
      <c r="B35" s="151"/>
      <c r="C35" s="151"/>
      <c r="D35" s="168"/>
      <c r="E35" s="95"/>
      <c r="F35" s="95"/>
      <c r="G35" s="95"/>
      <c r="H35" s="77"/>
      <c r="I35" s="78"/>
      <c r="J35" s="95"/>
      <c r="K35" s="146"/>
    </row>
    <row r="36" spans="1:11" ht="68.25" customHeight="1">
      <c r="A36" s="10">
        <v>14</v>
      </c>
      <c r="B36" s="20" t="s">
        <v>13</v>
      </c>
      <c r="C36" s="20" t="s">
        <v>22</v>
      </c>
      <c r="D36" s="24" t="s">
        <v>39</v>
      </c>
      <c r="E36" s="22">
        <f>SUM(F36:G36)</f>
        <v>31100</v>
      </c>
      <c r="F36" s="22">
        <v>26100</v>
      </c>
      <c r="G36" s="22">
        <v>5000</v>
      </c>
      <c r="H36" s="90"/>
      <c r="I36" s="91"/>
      <c r="J36" s="22">
        <v>0</v>
      </c>
      <c r="K36" s="10" t="s">
        <v>21</v>
      </c>
    </row>
    <row r="37" spans="1:11" ht="69.75" customHeight="1">
      <c r="A37" s="10">
        <v>15</v>
      </c>
      <c r="B37" s="20" t="s">
        <v>13</v>
      </c>
      <c r="C37" s="20" t="s">
        <v>22</v>
      </c>
      <c r="D37" s="24" t="s">
        <v>42</v>
      </c>
      <c r="E37" s="22">
        <f>SUM(F37:J37)</f>
        <v>9000</v>
      </c>
      <c r="F37" s="22">
        <v>9000</v>
      </c>
      <c r="G37" s="22">
        <v>0</v>
      </c>
      <c r="H37" s="90"/>
      <c r="I37" s="91"/>
      <c r="J37" s="22">
        <v>0</v>
      </c>
      <c r="K37" s="10" t="s">
        <v>21</v>
      </c>
    </row>
    <row r="38" spans="1:11" ht="76.5" customHeight="1">
      <c r="A38" s="27"/>
      <c r="B38" s="28"/>
      <c r="C38" s="28"/>
      <c r="D38" s="25" t="s">
        <v>28</v>
      </c>
      <c r="E38" s="29">
        <f>SUM(E33:E37)</f>
        <v>49100</v>
      </c>
      <c r="F38" s="29">
        <f>SUM(F33:F37)</f>
        <v>44100</v>
      </c>
      <c r="G38" s="29">
        <f>SUM(G33:G37)</f>
        <v>5000</v>
      </c>
      <c r="H38" s="73">
        <f>SUM(H33:I37)</f>
        <v>0</v>
      </c>
      <c r="I38" s="74"/>
      <c r="J38" s="29">
        <f>SUM(J33:J37)</f>
        <v>0</v>
      </c>
      <c r="K38" s="27"/>
    </row>
    <row r="39" spans="1:11" ht="15" customHeight="1">
      <c r="A39" s="144">
        <v>16</v>
      </c>
      <c r="B39" s="149" t="s">
        <v>14</v>
      </c>
      <c r="C39" s="149" t="s">
        <v>16</v>
      </c>
      <c r="D39" s="82" t="s">
        <v>95</v>
      </c>
      <c r="E39" s="88">
        <f>SUM(F39)</f>
        <v>82000</v>
      </c>
      <c r="F39" s="88">
        <v>82000</v>
      </c>
      <c r="G39" s="88"/>
      <c r="H39" s="100"/>
      <c r="I39" s="101"/>
      <c r="J39" s="88"/>
      <c r="K39" s="144" t="s">
        <v>21</v>
      </c>
    </row>
    <row r="40" spans="1:11" ht="15" customHeight="1">
      <c r="A40" s="145"/>
      <c r="B40" s="150"/>
      <c r="C40" s="150"/>
      <c r="D40" s="69"/>
      <c r="E40" s="89"/>
      <c r="F40" s="89"/>
      <c r="G40" s="89"/>
      <c r="H40" s="75"/>
      <c r="I40" s="76"/>
      <c r="J40" s="89"/>
      <c r="K40" s="145"/>
    </row>
    <row r="41" spans="1:11" ht="42" customHeight="1">
      <c r="A41" s="146"/>
      <c r="B41" s="151"/>
      <c r="C41" s="151"/>
      <c r="D41" s="70"/>
      <c r="E41" s="95"/>
      <c r="F41" s="95"/>
      <c r="G41" s="95"/>
      <c r="H41" s="77"/>
      <c r="I41" s="78"/>
      <c r="J41" s="95"/>
      <c r="K41" s="146"/>
    </row>
    <row r="42" spans="1:11" ht="15" customHeight="1">
      <c r="A42" s="144"/>
      <c r="B42" s="149"/>
      <c r="C42" s="149"/>
      <c r="D42" s="178" t="s">
        <v>34</v>
      </c>
      <c r="E42" s="93">
        <f>SUM(E39)</f>
        <v>82000</v>
      </c>
      <c r="F42" s="93">
        <f>SUM(F39)</f>
        <v>82000</v>
      </c>
      <c r="G42" s="93"/>
      <c r="H42" s="96"/>
      <c r="I42" s="97"/>
      <c r="J42" s="88"/>
      <c r="K42" s="144"/>
    </row>
    <row r="43" spans="1:11" ht="3" customHeight="1">
      <c r="A43" s="145"/>
      <c r="B43" s="150"/>
      <c r="C43" s="150"/>
      <c r="D43" s="179"/>
      <c r="E43" s="94"/>
      <c r="F43" s="94"/>
      <c r="G43" s="94"/>
      <c r="H43" s="98"/>
      <c r="I43" s="99"/>
      <c r="J43" s="89"/>
      <c r="K43" s="145"/>
    </row>
    <row r="44" spans="1:11" ht="15" customHeight="1" hidden="1">
      <c r="A44" s="145"/>
      <c r="B44" s="150"/>
      <c r="C44" s="150"/>
      <c r="D44" s="179"/>
      <c r="E44" s="94"/>
      <c r="F44" s="94"/>
      <c r="G44" s="94"/>
      <c r="H44" s="18"/>
      <c r="I44" s="59"/>
      <c r="J44" s="89"/>
      <c r="K44" s="145"/>
    </row>
    <row r="45" spans="1:11" ht="15" customHeight="1">
      <c r="A45" s="144">
        <v>17</v>
      </c>
      <c r="B45" s="149" t="s">
        <v>96</v>
      </c>
      <c r="C45" s="149" t="s">
        <v>97</v>
      </c>
      <c r="D45" s="159" t="s">
        <v>98</v>
      </c>
      <c r="E45" s="133">
        <f>SUM(F45)</f>
        <v>6000</v>
      </c>
      <c r="F45" s="133">
        <v>6000</v>
      </c>
      <c r="G45" s="93"/>
      <c r="H45" s="96"/>
      <c r="I45" s="97"/>
      <c r="J45" s="88"/>
      <c r="K45" s="144" t="s">
        <v>21</v>
      </c>
    </row>
    <row r="46" spans="1:11" ht="15" customHeight="1">
      <c r="A46" s="145"/>
      <c r="B46" s="150"/>
      <c r="C46" s="150"/>
      <c r="D46" s="160"/>
      <c r="E46" s="134"/>
      <c r="F46" s="134"/>
      <c r="G46" s="94"/>
      <c r="H46" s="98"/>
      <c r="I46" s="99"/>
      <c r="J46" s="89"/>
      <c r="K46" s="145"/>
    </row>
    <row r="47" spans="1:11" ht="59.25" customHeight="1">
      <c r="A47" s="146"/>
      <c r="B47" s="151"/>
      <c r="C47" s="151"/>
      <c r="D47" s="161"/>
      <c r="E47" s="135"/>
      <c r="F47" s="135"/>
      <c r="G47" s="185"/>
      <c r="H47" s="183"/>
      <c r="I47" s="184"/>
      <c r="J47" s="95"/>
      <c r="K47" s="146"/>
    </row>
    <row r="48" spans="1:11" ht="24.75" customHeight="1">
      <c r="A48" s="180">
        <v>18</v>
      </c>
      <c r="B48" s="180">
        <v>754</v>
      </c>
      <c r="C48" s="180">
        <v>75412</v>
      </c>
      <c r="D48" s="82" t="s">
        <v>23</v>
      </c>
      <c r="E48" s="92">
        <f>F48+G48+I48+I49+I50+J48</f>
        <v>420000</v>
      </c>
      <c r="F48" s="92">
        <v>78059</v>
      </c>
      <c r="G48" s="92">
        <v>100000</v>
      </c>
      <c r="H48" s="100"/>
      <c r="I48" s="101"/>
      <c r="J48" s="92">
        <v>241941</v>
      </c>
      <c r="K48" s="180" t="s">
        <v>21</v>
      </c>
    </row>
    <row r="49" spans="1:11" ht="13.5" customHeight="1">
      <c r="A49" s="180"/>
      <c r="B49" s="180"/>
      <c r="C49" s="180"/>
      <c r="D49" s="69"/>
      <c r="E49" s="92"/>
      <c r="F49" s="92"/>
      <c r="G49" s="92"/>
      <c r="H49" s="75"/>
      <c r="I49" s="76"/>
      <c r="J49" s="92"/>
      <c r="K49" s="180"/>
    </row>
    <row r="50" spans="1:11" ht="11.25" customHeight="1" hidden="1">
      <c r="A50" s="180"/>
      <c r="B50" s="180"/>
      <c r="C50" s="180"/>
      <c r="D50" s="70"/>
      <c r="E50" s="92"/>
      <c r="F50" s="92"/>
      <c r="G50" s="92"/>
      <c r="H50" s="77"/>
      <c r="I50" s="78"/>
      <c r="J50" s="92"/>
      <c r="K50" s="180"/>
    </row>
    <row r="51" spans="1:11" ht="13.5" customHeight="1">
      <c r="A51" s="180">
        <v>19</v>
      </c>
      <c r="B51" s="180">
        <v>754</v>
      </c>
      <c r="C51" s="180">
        <v>75412</v>
      </c>
      <c r="D51" s="162" t="s">
        <v>36</v>
      </c>
      <c r="E51" s="92">
        <f>F51+G51+I51+I52+I53+J51</f>
        <v>30000</v>
      </c>
      <c r="F51" s="92">
        <v>30000</v>
      </c>
      <c r="G51" s="92"/>
      <c r="H51" s="100"/>
      <c r="I51" s="101"/>
      <c r="J51" s="92"/>
      <c r="K51" s="180" t="s">
        <v>21</v>
      </c>
    </row>
    <row r="52" spans="1:11" ht="11.25" customHeight="1">
      <c r="A52" s="180"/>
      <c r="B52" s="180"/>
      <c r="C52" s="180"/>
      <c r="D52" s="162"/>
      <c r="E52" s="92"/>
      <c r="F52" s="92"/>
      <c r="G52" s="92"/>
      <c r="H52" s="75"/>
      <c r="I52" s="76"/>
      <c r="J52" s="92"/>
      <c r="K52" s="180"/>
    </row>
    <row r="53" spans="1:11" ht="2.25" customHeight="1">
      <c r="A53" s="180"/>
      <c r="B53" s="180"/>
      <c r="C53" s="180"/>
      <c r="D53" s="162"/>
      <c r="E53" s="92"/>
      <c r="F53" s="92"/>
      <c r="G53" s="92"/>
      <c r="H53" s="77"/>
      <c r="I53" s="78"/>
      <c r="J53" s="92"/>
      <c r="K53" s="180"/>
    </row>
    <row r="54" spans="1:11" ht="12.75" customHeight="1">
      <c r="A54" s="10"/>
      <c r="B54" s="10"/>
      <c r="C54" s="10"/>
      <c r="D54" s="31" t="s">
        <v>27</v>
      </c>
      <c r="E54" s="32">
        <f>SUM(E45:E53)</f>
        <v>456000</v>
      </c>
      <c r="F54" s="32">
        <f>SUM(F45:F53)</f>
        <v>114059</v>
      </c>
      <c r="G54" s="32">
        <f>SUM(G48:G53)</f>
        <v>100000</v>
      </c>
      <c r="H54" s="73">
        <f>SUM(I48:I53)</f>
        <v>0</v>
      </c>
      <c r="I54" s="74"/>
      <c r="J54" s="32">
        <f>SUM(J48:J53)</f>
        <v>241941</v>
      </c>
      <c r="K54" s="33"/>
    </row>
    <row r="55" spans="1:11" ht="35.25" customHeight="1">
      <c r="A55" s="180">
        <v>20</v>
      </c>
      <c r="B55" s="146">
        <v>801</v>
      </c>
      <c r="C55" s="146">
        <v>80101</v>
      </c>
      <c r="D55" s="168" t="s">
        <v>31</v>
      </c>
      <c r="E55" s="95">
        <f>F55+G55+I55+I56+I57+J55</f>
        <v>86000</v>
      </c>
      <c r="F55" s="95">
        <v>0</v>
      </c>
      <c r="G55" s="95">
        <v>36000</v>
      </c>
      <c r="H55" s="77"/>
      <c r="I55" s="78"/>
      <c r="J55" s="95">
        <v>50000</v>
      </c>
      <c r="K55" s="146" t="s">
        <v>21</v>
      </c>
    </row>
    <row r="56" spans="1:11" ht="6.75" customHeight="1">
      <c r="A56" s="180"/>
      <c r="B56" s="180"/>
      <c r="C56" s="180"/>
      <c r="D56" s="162"/>
      <c r="E56" s="92"/>
      <c r="F56" s="92"/>
      <c r="G56" s="92"/>
      <c r="H56" s="90"/>
      <c r="I56" s="91"/>
      <c r="J56" s="92"/>
      <c r="K56" s="180"/>
    </row>
    <row r="57" spans="1:11" ht="6.75" customHeight="1" hidden="1">
      <c r="A57" s="180"/>
      <c r="B57" s="180"/>
      <c r="C57" s="180"/>
      <c r="D57" s="162"/>
      <c r="E57" s="92"/>
      <c r="F57" s="92"/>
      <c r="G57" s="92"/>
      <c r="H57" s="90"/>
      <c r="I57" s="91"/>
      <c r="J57" s="92"/>
      <c r="K57" s="180"/>
    </row>
    <row r="58" spans="1:11" ht="4.5" customHeight="1">
      <c r="A58" s="145">
        <v>21</v>
      </c>
      <c r="B58" s="180">
        <v>801</v>
      </c>
      <c r="C58" s="180">
        <v>80101</v>
      </c>
      <c r="D58" s="162" t="s">
        <v>101</v>
      </c>
      <c r="E58" s="92">
        <f>F58+G58+I58+I59+I60+J58</f>
        <v>140000</v>
      </c>
      <c r="F58" s="92"/>
      <c r="G58" s="92">
        <v>70000</v>
      </c>
      <c r="H58" s="90"/>
      <c r="I58" s="91"/>
      <c r="J58" s="92">
        <v>70000</v>
      </c>
      <c r="K58" s="180" t="s">
        <v>21</v>
      </c>
    </row>
    <row r="59" spans="1:11" ht="21" customHeight="1">
      <c r="A59" s="145"/>
      <c r="B59" s="180"/>
      <c r="C59" s="180"/>
      <c r="D59" s="162"/>
      <c r="E59" s="92"/>
      <c r="F59" s="92"/>
      <c r="G59" s="92"/>
      <c r="H59" s="90"/>
      <c r="I59" s="91"/>
      <c r="J59" s="92"/>
      <c r="K59" s="180"/>
    </row>
    <row r="60" spans="1:11" ht="48.75" customHeight="1">
      <c r="A60" s="146"/>
      <c r="B60" s="180"/>
      <c r="C60" s="180"/>
      <c r="D60" s="162"/>
      <c r="E60" s="92"/>
      <c r="F60" s="92"/>
      <c r="G60" s="92"/>
      <c r="H60" s="90"/>
      <c r="I60" s="91"/>
      <c r="J60" s="92"/>
      <c r="K60" s="180"/>
    </row>
    <row r="61" spans="1:11" ht="15.75" customHeight="1">
      <c r="A61" s="144">
        <v>22</v>
      </c>
      <c r="B61" s="144">
        <v>801</v>
      </c>
      <c r="C61" s="144">
        <v>80101</v>
      </c>
      <c r="D61" s="166" t="s">
        <v>32</v>
      </c>
      <c r="E61" s="88">
        <f>F61+G61+I61+I62+I63+J61</f>
        <v>20000</v>
      </c>
      <c r="F61" s="88"/>
      <c r="G61" s="88">
        <v>20000</v>
      </c>
      <c r="H61" s="100"/>
      <c r="I61" s="101"/>
      <c r="J61" s="88"/>
      <c r="K61" s="144" t="s">
        <v>21</v>
      </c>
    </row>
    <row r="62" spans="1:11" ht="15.75" customHeight="1">
      <c r="A62" s="145"/>
      <c r="B62" s="145"/>
      <c r="C62" s="145"/>
      <c r="D62" s="167"/>
      <c r="E62" s="89"/>
      <c r="F62" s="89"/>
      <c r="G62" s="89"/>
      <c r="H62" s="75"/>
      <c r="I62" s="76"/>
      <c r="J62" s="89"/>
      <c r="K62" s="145"/>
    </row>
    <row r="63" spans="1:11" ht="20.25" customHeight="1">
      <c r="A63" s="146"/>
      <c r="B63" s="146"/>
      <c r="C63" s="146"/>
      <c r="D63" s="168"/>
      <c r="E63" s="95"/>
      <c r="F63" s="95"/>
      <c r="G63" s="95"/>
      <c r="H63" s="77"/>
      <c r="I63" s="78"/>
      <c r="J63" s="95"/>
      <c r="K63" s="146"/>
    </row>
    <row r="64" spans="1:11" ht="37.5" customHeight="1">
      <c r="A64" s="144">
        <v>23</v>
      </c>
      <c r="B64" s="144">
        <v>801</v>
      </c>
      <c r="C64" s="144">
        <v>80110</v>
      </c>
      <c r="D64" s="82" t="s">
        <v>88</v>
      </c>
      <c r="E64" s="71">
        <v>8000</v>
      </c>
      <c r="F64" s="88">
        <v>8000</v>
      </c>
      <c r="G64" s="11"/>
      <c r="H64" s="100"/>
      <c r="I64" s="101"/>
      <c r="J64" s="11"/>
      <c r="K64" s="79" t="s">
        <v>45</v>
      </c>
    </row>
    <row r="65" spans="1:11" ht="3" customHeight="1" hidden="1">
      <c r="A65" s="145"/>
      <c r="B65" s="145"/>
      <c r="C65" s="145"/>
      <c r="D65" s="69"/>
      <c r="E65" s="72"/>
      <c r="F65" s="89"/>
      <c r="G65" s="13"/>
      <c r="H65" s="14"/>
      <c r="I65" s="15"/>
      <c r="J65" s="13"/>
      <c r="K65" s="80"/>
    </row>
    <row r="66" spans="1:11" ht="3" customHeight="1" hidden="1">
      <c r="A66" s="16"/>
      <c r="B66" s="16"/>
      <c r="C66" s="16"/>
      <c r="D66" s="70"/>
      <c r="E66" s="19"/>
      <c r="F66" s="19"/>
      <c r="G66" s="19"/>
      <c r="H66" s="8"/>
      <c r="I66" s="9"/>
      <c r="J66" s="19"/>
      <c r="K66" s="81"/>
    </row>
    <row r="67" spans="1:11" ht="14.25" customHeight="1">
      <c r="A67" s="144">
        <v>24</v>
      </c>
      <c r="B67" s="144">
        <v>801</v>
      </c>
      <c r="C67" s="144">
        <v>80110</v>
      </c>
      <c r="D67" s="82" t="s">
        <v>87</v>
      </c>
      <c r="E67" s="88">
        <v>8000</v>
      </c>
      <c r="F67" s="88">
        <v>8000</v>
      </c>
      <c r="G67" s="88"/>
      <c r="H67" s="100"/>
      <c r="I67" s="101"/>
      <c r="J67" s="88"/>
      <c r="K67" s="79" t="s">
        <v>46</v>
      </c>
    </row>
    <row r="68" spans="1:11" ht="15.75" customHeight="1">
      <c r="A68" s="145"/>
      <c r="B68" s="145"/>
      <c r="C68" s="145"/>
      <c r="D68" s="69"/>
      <c r="E68" s="89"/>
      <c r="F68" s="89"/>
      <c r="G68" s="89"/>
      <c r="H68" s="75"/>
      <c r="I68" s="76"/>
      <c r="J68" s="89"/>
      <c r="K68" s="80"/>
    </row>
    <row r="69" spans="1:11" ht="4.5" customHeight="1" hidden="1">
      <c r="A69" s="16"/>
      <c r="B69" s="16"/>
      <c r="C69" s="16"/>
      <c r="D69" s="70"/>
      <c r="E69" s="19"/>
      <c r="F69" s="19"/>
      <c r="G69" s="19"/>
      <c r="H69" s="8"/>
      <c r="I69" s="9"/>
      <c r="J69" s="19"/>
      <c r="K69" s="81"/>
    </row>
    <row r="70" spans="1:11" ht="15.75" customHeight="1">
      <c r="A70" s="10"/>
      <c r="B70" s="10"/>
      <c r="C70" s="10"/>
      <c r="D70" s="31" t="s">
        <v>24</v>
      </c>
      <c r="E70" s="32">
        <f>SUM(E55:E69)</f>
        <v>262000</v>
      </c>
      <c r="F70" s="32">
        <f>SUM(F55:F69)</f>
        <v>16000</v>
      </c>
      <c r="G70" s="32">
        <f>SUM(G55:G63)</f>
        <v>126000</v>
      </c>
      <c r="H70" s="73">
        <f>SUM(I55:I63)</f>
        <v>0</v>
      </c>
      <c r="I70" s="74"/>
      <c r="J70" s="32">
        <f>SUM(J55:J63)</f>
        <v>120000</v>
      </c>
      <c r="K70" s="33"/>
    </row>
    <row r="71" spans="1:11" ht="72.75" customHeight="1">
      <c r="A71" s="10">
        <v>25</v>
      </c>
      <c r="B71" s="10">
        <v>851</v>
      </c>
      <c r="C71" s="10">
        <v>85111</v>
      </c>
      <c r="D71" s="35" t="s">
        <v>99</v>
      </c>
      <c r="E71" s="36">
        <f>SUM(F71)</f>
        <v>6000</v>
      </c>
      <c r="F71" s="36">
        <v>6000</v>
      </c>
      <c r="G71" s="32"/>
      <c r="H71" s="58"/>
      <c r="I71" s="57"/>
      <c r="J71" s="32"/>
      <c r="K71" s="37" t="s">
        <v>86</v>
      </c>
    </row>
    <row r="72" spans="1:11" ht="15.75" customHeight="1">
      <c r="A72" s="10"/>
      <c r="B72" s="10"/>
      <c r="C72" s="10"/>
      <c r="D72" s="31" t="s">
        <v>100</v>
      </c>
      <c r="E72" s="32">
        <f>SUM(E71)</f>
        <v>6000</v>
      </c>
      <c r="F72" s="32">
        <f>SUM(F71)</f>
        <v>6000</v>
      </c>
      <c r="G72" s="32"/>
      <c r="H72" s="58"/>
      <c r="I72" s="57"/>
      <c r="J72" s="32"/>
      <c r="K72" s="38"/>
    </row>
    <row r="73" spans="1:11" ht="34.5" customHeight="1">
      <c r="A73" s="34">
        <v>26</v>
      </c>
      <c r="B73" s="34">
        <v>900</v>
      </c>
      <c r="C73" s="34">
        <v>90001</v>
      </c>
      <c r="D73" s="35" t="s">
        <v>43</v>
      </c>
      <c r="E73" s="36">
        <v>30000</v>
      </c>
      <c r="F73" s="36">
        <v>0</v>
      </c>
      <c r="G73" s="36">
        <v>30000</v>
      </c>
      <c r="H73" s="131"/>
      <c r="I73" s="132"/>
      <c r="J73" s="36">
        <v>0</v>
      </c>
      <c r="K73" s="34" t="s">
        <v>21</v>
      </c>
    </row>
    <row r="74" spans="1:11" ht="30.75" customHeight="1">
      <c r="A74" s="34">
        <v>27</v>
      </c>
      <c r="B74" s="34">
        <v>900</v>
      </c>
      <c r="C74" s="34">
        <v>90001</v>
      </c>
      <c r="D74" s="35" t="s">
        <v>44</v>
      </c>
      <c r="E74" s="36">
        <f>SUM(F74:J74)</f>
        <v>70000</v>
      </c>
      <c r="F74" s="36">
        <v>0</v>
      </c>
      <c r="G74" s="36">
        <v>20000</v>
      </c>
      <c r="H74" s="131"/>
      <c r="I74" s="132"/>
      <c r="J74" s="36">
        <v>50000</v>
      </c>
      <c r="K74" s="34" t="s">
        <v>21</v>
      </c>
    </row>
    <row r="75" spans="1:11" ht="15.75" customHeight="1">
      <c r="A75" s="152">
        <v>28</v>
      </c>
      <c r="B75" s="152">
        <v>900</v>
      </c>
      <c r="C75" s="152">
        <v>90015</v>
      </c>
      <c r="D75" s="153" t="s">
        <v>33</v>
      </c>
      <c r="E75" s="154">
        <f>SUM(F75:J77)</f>
        <v>50000</v>
      </c>
      <c r="F75" s="154">
        <v>0</v>
      </c>
      <c r="G75" s="154">
        <v>50000</v>
      </c>
      <c r="H75" s="131"/>
      <c r="I75" s="132"/>
      <c r="J75" s="154"/>
      <c r="K75" s="152" t="s">
        <v>21</v>
      </c>
    </row>
    <row r="76" spans="1:11" ht="100.5" customHeight="1">
      <c r="A76" s="152"/>
      <c r="B76" s="152"/>
      <c r="C76" s="152"/>
      <c r="D76" s="153"/>
      <c r="E76" s="154"/>
      <c r="F76" s="154"/>
      <c r="G76" s="154"/>
      <c r="H76" s="131"/>
      <c r="I76" s="132"/>
      <c r="J76" s="154"/>
      <c r="K76" s="152"/>
    </row>
    <row r="77" spans="1:11" ht="2.25" customHeight="1" hidden="1">
      <c r="A77" s="152"/>
      <c r="B77" s="152"/>
      <c r="C77" s="152"/>
      <c r="D77" s="153"/>
      <c r="E77" s="154"/>
      <c r="F77" s="154"/>
      <c r="G77" s="154"/>
      <c r="H77" s="131"/>
      <c r="I77" s="132"/>
      <c r="J77" s="154"/>
      <c r="K77" s="152"/>
    </row>
    <row r="78" spans="1:11" ht="87.75" customHeight="1">
      <c r="A78" s="163">
        <v>29</v>
      </c>
      <c r="B78" s="163">
        <v>900</v>
      </c>
      <c r="C78" s="163">
        <v>90017</v>
      </c>
      <c r="D78" s="159" t="s">
        <v>35</v>
      </c>
      <c r="E78" s="133">
        <f>SUM(G78)</f>
        <v>70000</v>
      </c>
      <c r="F78" s="133">
        <v>0</v>
      </c>
      <c r="G78" s="133">
        <v>70000</v>
      </c>
      <c r="H78" s="138"/>
      <c r="I78" s="139"/>
      <c r="J78" s="133"/>
      <c r="K78" s="156" t="s">
        <v>18</v>
      </c>
    </row>
    <row r="79" spans="1:11" ht="37.5" customHeight="1">
      <c r="A79" s="164"/>
      <c r="B79" s="164"/>
      <c r="C79" s="164"/>
      <c r="D79" s="160"/>
      <c r="E79" s="134"/>
      <c r="F79" s="134"/>
      <c r="G79" s="134"/>
      <c r="H79" s="140"/>
      <c r="I79" s="141"/>
      <c r="J79" s="134"/>
      <c r="K79" s="157"/>
    </row>
    <row r="80" spans="1:11" ht="59.25" customHeight="1">
      <c r="A80" s="165"/>
      <c r="B80" s="165"/>
      <c r="C80" s="165"/>
      <c r="D80" s="161"/>
      <c r="E80" s="135"/>
      <c r="F80" s="135"/>
      <c r="G80" s="135"/>
      <c r="H80" s="142"/>
      <c r="I80" s="143"/>
      <c r="J80" s="135"/>
      <c r="K80" s="158"/>
    </row>
    <row r="81" spans="1:11" ht="15.75" customHeight="1">
      <c r="A81" s="33"/>
      <c r="B81" s="33"/>
      <c r="C81" s="33"/>
      <c r="D81" s="39" t="s">
        <v>26</v>
      </c>
      <c r="E81" s="32">
        <f>SUM(E73:E80)</f>
        <v>220000</v>
      </c>
      <c r="F81" s="32">
        <f>SUM(F73:F80)</f>
        <v>0</v>
      </c>
      <c r="G81" s="32">
        <f>SUM(G73:G80)</f>
        <v>170000</v>
      </c>
      <c r="H81" s="73">
        <f>SUM(I78:I80)</f>
        <v>0</v>
      </c>
      <c r="I81" s="74"/>
      <c r="J81" s="32">
        <f>SUM(J73:J80)</f>
        <v>50000</v>
      </c>
      <c r="K81" s="33"/>
    </row>
    <row r="82" spans="1:11" ht="15.75" customHeight="1">
      <c r="A82" s="180">
        <v>30</v>
      </c>
      <c r="B82" s="180">
        <v>921</v>
      </c>
      <c r="C82" s="180">
        <v>92109</v>
      </c>
      <c r="D82" s="162" t="s">
        <v>49</v>
      </c>
      <c r="E82" s="92">
        <v>13000</v>
      </c>
      <c r="F82" s="92">
        <v>13000</v>
      </c>
      <c r="G82" s="92">
        <v>0</v>
      </c>
      <c r="H82" s="90"/>
      <c r="I82" s="91"/>
      <c r="J82" s="92">
        <v>0</v>
      </c>
      <c r="K82" s="155" t="s">
        <v>40</v>
      </c>
    </row>
    <row r="83" spans="1:11" ht="15.75" customHeight="1">
      <c r="A83" s="180"/>
      <c r="B83" s="180"/>
      <c r="C83" s="180"/>
      <c r="D83" s="162"/>
      <c r="E83" s="92"/>
      <c r="F83" s="92"/>
      <c r="G83" s="92"/>
      <c r="H83" s="90"/>
      <c r="I83" s="91"/>
      <c r="J83" s="92"/>
      <c r="K83" s="155"/>
    </row>
    <row r="84" spans="1:11" ht="49.5" customHeight="1">
      <c r="A84" s="180"/>
      <c r="B84" s="180"/>
      <c r="C84" s="180"/>
      <c r="D84" s="162"/>
      <c r="E84" s="92"/>
      <c r="F84" s="92"/>
      <c r="G84" s="92"/>
      <c r="H84" s="90"/>
      <c r="I84" s="91"/>
      <c r="J84" s="92"/>
      <c r="K84" s="155"/>
    </row>
    <row r="85" spans="1:11" ht="15.75" customHeight="1">
      <c r="A85" s="180">
        <v>31</v>
      </c>
      <c r="B85" s="180">
        <v>921</v>
      </c>
      <c r="C85" s="180">
        <v>92116</v>
      </c>
      <c r="D85" s="162" t="s">
        <v>48</v>
      </c>
      <c r="E85" s="92">
        <v>13000</v>
      </c>
      <c r="F85" s="92">
        <v>13000</v>
      </c>
      <c r="G85" s="92">
        <v>0</v>
      </c>
      <c r="H85" s="90"/>
      <c r="I85" s="91"/>
      <c r="J85" s="92">
        <v>0</v>
      </c>
      <c r="K85" s="181" t="s">
        <v>41</v>
      </c>
    </row>
    <row r="86" spans="1:11" ht="11.25" customHeight="1">
      <c r="A86" s="180"/>
      <c r="B86" s="180"/>
      <c r="C86" s="180"/>
      <c r="D86" s="162"/>
      <c r="E86" s="92"/>
      <c r="F86" s="92"/>
      <c r="G86" s="92"/>
      <c r="H86" s="90"/>
      <c r="I86" s="91"/>
      <c r="J86" s="92"/>
      <c r="K86" s="181"/>
    </row>
    <row r="87" spans="1:11" ht="79.5" customHeight="1">
      <c r="A87" s="180"/>
      <c r="B87" s="180"/>
      <c r="C87" s="180"/>
      <c r="D87" s="162"/>
      <c r="E87" s="92"/>
      <c r="F87" s="92"/>
      <c r="G87" s="92"/>
      <c r="H87" s="90"/>
      <c r="I87" s="91"/>
      <c r="J87" s="92"/>
      <c r="K87" s="181"/>
    </row>
    <row r="88" spans="1:11" ht="84" customHeight="1">
      <c r="A88" s="10">
        <v>31</v>
      </c>
      <c r="B88" s="10">
        <v>921</v>
      </c>
      <c r="C88" s="10">
        <v>92116</v>
      </c>
      <c r="D88" s="24" t="s">
        <v>89</v>
      </c>
      <c r="E88" s="22">
        <v>16000</v>
      </c>
      <c r="F88" s="22">
        <v>16000</v>
      </c>
      <c r="G88" s="22">
        <v>0</v>
      </c>
      <c r="H88" s="92"/>
      <c r="I88" s="92"/>
      <c r="J88" s="22">
        <v>0</v>
      </c>
      <c r="K88" s="21" t="s">
        <v>41</v>
      </c>
    </row>
    <row r="89" spans="1:11" ht="35.25" customHeight="1">
      <c r="A89" s="12"/>
      <c r="B89" s="12"/>
      <c r="C89" s="12"/>
      <c r="D89" s="40" t="s">
        <v>25</v>
      </c>
      <c r="E89" s="30">
        <f>SUM(E82:E88)</f>
        <v>42000</v>
      </c>
      <c r="F89" s="30">
        <f>SUM(F82:F88)</f>
        <v>42000</v>
      </c>
      <c r="G89" s="30">
        <f>SUM(G82:G88)</f>
        <v>0</v>
      </c>
      <c r="H89" s="73">
        <f>SUM(H82:I88)</f>
        <v>0</v>
      </c>
      <c r="I89" s="74"/>
      <c r="J89" s="13">
        <f>SUM(J82:J88)</f>
        <v>0</v>
      </c>
      <c r="K89" s="13">
        <f>SUM(K85)</f>
        <v>0</v>
      </c>
    </row>
    <row r="90" spans="1:11" ht="15.75" customHeight="1">
      <c r="A90" s="144">
        <v>33</v>
      </c>
      <c r="B90" s="144">
        <v>926</v>
      </c>
      <c r="C90" s="144">
        <v>92601</v>
      </c>
      <c r="D90" s="166" t="s">
        <v>51</v>
      </c>
      <c r="E90" s="88">
        <f>F90+G90+I90+I91+I92+J90</f>
        <v>907610</v>
      </c>
      <c r="F90" s="88">
        <v>121356</v>
      </c>
      <c r="G90" s="88">
        <v>202610</v>
      </c>
      <c r="H90" s="100"/>
      <c r="I90" s="101"/>
      <c r="J90" s="88">
        <v>583644</v>
      </c>
      <c r="K90" s="144" t="s">
        <v>21</v>
      </c>
    </row>
    <row r="91" spans="1:11" ht="15.75" customHeight="1">
      <c r="A91" s="145"/>
      <c r="B91" s="145"/>
      <c r="C91" s="145"/>
      <c r="D91" s="167"/>
      <c r="E91" s="89"/>
      <c r="F91" s="89"/>
      <c r="G91" s="89"/>
      <c r="H91" s="75"/>
      <c r="I91" s="76"/>
      <c r="J91" s="89"/>
      <c r="K91" s="145"/>
    </row>
    <row r="92" spans="1:11" ht="36" customHeight="1">
      <c r="A92" s="146"/>
      <c r="B92" s="146"/>
      <c r="C92" s="146"/>
      <c r="D92" s="168"/>
      <c r="E92" s="95"/>
      <c r="F92" s="95"/>
      <c r="G92" s="95"/>
      <c r="H92" s="77"/>
      <c r="I92" s="78"/>
      <c r="J92" s="95"/>
      <c r="K92" s="146"/>
    </row>
    <row r="93" spans="1:11" ht="15.75" customHeight="1">
      <c r="A93" s="16"/>
      <c r="B93" s="16"/>
      <c r="C93" s="16"/>
      <c r="D93" s="25" t="s">
        <v>75</v>
      </c>
      <c r="E93" s="29">
        <f>SUM(E90)</f>
        <v>907610</v>
      </c>
      <c r="F93" s="29">
        <f>SUM(F90)</f>
        <v>121356</v>
      </c>
      <c r="G93" s="29">
        <f>SUM(G90)</f>
        <v>202610</v>
      </c>
      <c r="H93" s="73">
        <f>SUM(H90)</f>
        <v>0</v>
      </c>
      <c r="I93" s="74"/>
      <c r="J93" s="29">
        <f>SUM(J90)</f>
        <v>583644</v>
      </c>
      <c r="K93" s="27"/>
    </row>
    <row r="94" spans="1:11" ht="16.5" customHeight="1">
      <c r="A94" s="182" t="s">
        <v>2</v>
      </c>
      <c r="B94" s="182"/>
      <c r="C94" s="182"/>
      <c r="D94" s="182"/>
      <c r="E94" s="41">
        <f>SUM(E89+E81+E70+E54+E42+E38+E32+E93+E72)</f>
        <v>4154538</v>
      </c>
      <c r="F94" s="41">
        <f>SUM(F89+F81+F70+F54+F42+F38+F32+F93+F72)</f>
        <v>976927</v>
      </c>
      <c r="G94" s="41">
        <f>SUM(G89+G81+G70+G54+G42+G38+G32+G93+G72)</f>
        <v>1815701</v>
      </c>
      <c r="H94" s="136">
        <v>0</v>
      </c>
      <c r="I94" s="137"/>
      <c r="J94" s="41">
        <f>SUM(J89+J81+J70+J54+J42+J38+J32+J93+J72)</f>
        <v>1361910</v>
      </c>
      <c r="K94" s="33" t="s">
        <v>11</v>
      </c>
    </row>
    <row r="95" spans="1:11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1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 t="s">
        <v>114</v>
      </c>
      <c r="K97" s="1"/>
    </row>
    <row r="98" ht="12.75">
      <c r="J98" s="3" t="s">
        <v>116</v>
      </c>
    </row>
    <row r="99" ht="12.75">
      <c r="A99" s="6"/>
    </row>
  </sheetData>
  <mergeCells count="238">
    <mergeCell ref="H45:I47"/>
    <mergeCell ref="J45:J47"/>
    <mergeCell ref="K45:K47"/>
    <mergeCell ref="D45:D47"/>
    <mergeCell ref="E45:E47"/>
    <mergeCell ref="F45:F47"/>
    <mergeCell ref="G45:G47"/>
    <mergeCell ref="H30:I30"/>
    <mergeCell ref="H31:I31"/>
    <mergeCell ref="H15:I17"/>
    <mergeCell ref="J15:J17"/>
    <mergeCell ref="K15:K17"/>
    <mergeCell ref="H21:I21"/>
    <mergeCell ref="A15:A17"/>
    <mergeCell ref="B15:B17"/>
    <mergeCell ref="C15:C17"/>
    <mergeCell ref="D15:D17"/>
    <mergeCell ref="A18:A20"/>
    <mergeCell ref="B18:B20"/>
    <mergeCell ref="C18:C20"/>
    <mergeCell ref="D18:D20"/>
    <mergeCell ref="K90:K92"/>
    <mergeCell ref="H93:I93"/>
    <mergeCell ref="F90:F92"/>
    <mergeCell ref="G90:G92"/>
    <mergeCell ref="H90:I92"/>
    <mergeCell ref="J90:J92"/>
    <mergeCell ref="A64:A65"/>
    <mergeCell ref="B64:B65"/>
    <mergeCell ref="C64:C65"/>
    <mergeCell ref="A67:A68"/>
    <mergeCell ref="B67:B68"/>
    <mergeCell ref="C67:C68"/>
    <mergeCell ref="C78:C80"/>
    <mergeCell ref="A90:A92"/>
    <mergeCell ref="B90:B92"/>
    <mergeCell ref="C90:C92"/>
    <mergeCell ref="A82:A84"/>
    <mergeCell ref="B82:B84"/>
    <mergeCell ref="C82:C84"/>
    <mergeCell ref="D90:D92"/>
    <mergeCell ref="A12:A14"/>
    <mergeCell ref="B12:B14"/>
    <mergeCell ref="C12:C14"/>
    <mergeCell ref="D12:D14"/>
    <mergeCell ref="D85:D87"/>
    <mergeCell ref="B61:B63"/>
    <mergeCell ref="C61:C63"/>
    <mergeCell ref="D61:D63"/>
    <mergeCell ref="A55:A57"/>
    <mergeCell ref="A96:K96"/>
    <mergeCell ref="A95:K95"/>
    <mergeCell ref="A94:D94"/>
    <mergeCell ref="E85:E87"/>
    <mergeCell ref="F85:F87"/>
    <mergeCell ref="G85:G87"/>
    <mergeCell ref="A85:A87"/>
    <mergeCell ref="B85:B87"/>
    <mergeCell ref="C85:C87"/>
    <mergeCell ref="E90:E92"/>
    <mergeCell ref="I1:K1"/>
    <mergeCell ref="I2:K2"/>
    <mergeCell ref="I4:K4"/>
    <mergeCell ref="J85:J87"/>
    <mergeCell ref="K85:K87"/>
    <mergeCell ref="J61:J63"/>
    <mergeCell ref="K61:K63"/>
    <mergeCell ref="J58:J60"/>
    <mergeCell ref="K58:K60"/>
    <mergeCell ref="H58:I60"/>
    <mergeCell ref="E61:E63"/>
    <mergeCell ref="K55:K57"/>
    <mergeCell ref="A58:A60"/>
    <mergeCell ref="B58:B60"/>
    <mergeCell ref="C58:C60"/>
    <mergeCell ref="D58:D60"/>
    <mergeCell ref="E58:E60"/>
    <mergeCell ref="F58:F60"/>
    <mergeCell ref="G58:G60"/>
    <mergeCell ref="J55:J57"/>
    <mergeCell ref="J51:J53"/>
    <mergeCell ref="H51:I53"/>
    <mergeCell ref="H54:I54"/>
    <mergeCell ref="B55:B57"/>
    <mergeCell ref="C55:C57"/>
    <mergeCell ref="D55:D57"/>
    <mergeCell ref="E55:E57"/>
    <mergeCell ref="H55:I57"/>
    <mergeCell ref="K51:K53"/>
    <mergeCell ref="J48:J50"/>
    <mergeCell ref="K48:K50"/>
    <mergeCell ref="A51:A53"/>
    <mergeCell ref="B51:B53"/>
    <mergeCell ref="C51:C53"/>
    <mergeCell ref="D51:D53"/>
    <mergeCell ref="E51:E53"/>
    <mergeCell ref="F51:F53"/>
    <mergeCell ref="G51:G53"/>
    <mergeCell ref="E48:E50"/>
    <mergeCell ref="F48:F50"/>
    <mergeCell ref="G42:G44"/>
    <mergeCell ref="A48:A50"/>
    <mergeCell ref="B48:B50"/>
    <mergeCell ref="C48:C50"/>
    <mergeCell ref="D48:D50"/>
    <mergeCell ref="A45:A47"/>
    <mergeCell ref="B45:B47"/>
    <mergeCell ref="C45:C47"/>
    <mergeCell ref="K12:K14"/>
    <mergeCell ref="K33:K35"/>
    <mergeCell ref="K27:K29"/>
    <mergeCell ref="C42:C44"/>
    <mergeCell ref="D42:D44"/>
    <mergeCell ref="E42:E44"/>
    <mergeCell ref="F33:F35"/>
    <mergeCell ref="G33:G35"/>
    <mergeCell ref="J33:J35"/>
    <mergeCell ref="J12:J14"/>
    <mergeCell ref="A5:K5"/>
    <mergeCell ref="A7:A10"/>
    <mergeCell ref="B7:B10"/>
    <mergeCell ref="C7:C10"/>
    <mergeCell ref="D7:D10"/>
    <mergeCell ref="E7:J7"/>
    <mergeCell ref="K7:K10"/>
    <mergeCell ref="E8:E10"/>
    <mergeCell ref="H9:I10"/>
    <mergeCell ref="E27:E29"/>
    <mergeCell ref="F27:F29"/>
    <mergeCell ref="F8:J8"/>
    <mergeCell ref="F9:F10"/>
    <mergeCell ref="G9:G10"/>
    <mergeCell ref="J9:J10"/>
    <mergeCell ref="H11:I11"/>
    <mergeCell ref="J27:J29"/>
    <mergeCell ref="J18:J20"/>
    <mergeCell ref="G27:G29"/>
    <mergeCell ref="C33:C35"/>
    <mergeCell ref="D33:D35"/>
    <mergeCell ref="C27:C29"/>
    <mergeCell ref="D27:D29"/>
    <mergeCell ref="A27:A29"/>
    <mergeCell ref="B27:B29"/>
    <mergeCell ref="A78:A80"/>
    <mergeCell ref="B78:B80"/>
    <mergeCell ref="A42:A44"/>
    <mergeCell ref="B42:B44"/>
    <mergeCell ref="A33:A35"/>
    <mergeCell ref="B33:B35"/>
    <mergeCell ref="A39:A41"/>
    <mergeCell ref="A61:A63"/>
    <mergeCell ref="D78:D80"/>
    <mergeCell ref="E82:E84"/>
    <mergeCell ref="F82:F84"/>
    <mergeCell ref="E78:E80"/>
    <mergeCell ref="F78:F80"/>
    <mergeCell ref="D82:D84"/>
    <mergeCell ref="K82:K84"/>
    <mergeCell ref="J75:J77"/>
    <mergeCell ref="K75:K77"/>
    <mergeCell ref="J78:J80"/>
    <mergeCell ref="K78:K80"/>
    <mergeCell ref="E33:E35"/>
    <mergeCell ref="K18:K20"/>
    <mergeCell ref="A75:A77"/>
    <mergeCell ref="B75:B77"/>
    <mergeCell ref="C75:C77"/>
    <mergeCell ref="D75:D77"/>
    <mergeCell ref="E75:E77"/>
    <mergeCell ref="F75:F77"/>
    <mergeCell ref="G75:G77"/>
    <mergeCell ref="H38:I38"/>
    <mergeCell ref="G12:G14"/>
    <mergeCell ref="E12:E14"/>
    <mergeCell ref="F12:F14"/>
    <mergeCell ref="G18:G20"/>
    <mergeCell ref="E18:E20"/>
    <mergeCell ref="F18:F20"/>
    <mergeCell ref="E15:E17"/>
    <mergeCell ref="F15:F17"/>
    <mergeCell ref="G15:G17"/>
    <mergeCell ref="B39:B41"/>
    <mergeCell ref="C39:C41"/>
    <mergeCell ref="D39:D41"/>
    <mergeCell ref="G39:G41"/>
    <mergeCell ref="E39:E41"/>
    <mergeCell ref="F39:F41"/>
    <mergeCell ref="H12:I14"/>
    <mergeCell ref="H18:I20"/>
    <mergeCell ref="H39:I41"/>
    <mergeCell ref="H27:I29"/>
    <mergeCell ref="H32:I32"/>
    <mergeCell ref="H33:I35"/>
    <mergeCell ref="H37:I37"/>
    <mergeCell ref="H22:I22"/>
    <mergeCell ref="H23:I23"/>
    <mergeCell ref="H24:I24"/>
    <mergeCell ref="J42:J44"/>
    <mergeCell ref="K42:K44"/>
    <mergeCell ref="J39:J41"/>
    <mergeCell ref="K39:K41"/>
    <mergeCell ref="G82:G84"/>
    <mergeCell ref="G78:G80"/>
    <mergeCell ref="H74:I74"/>
    <mergeCell ref="H94:I94"/>
    <mergeCell ref="H75:I77"/>
    <mergeCell ref="H78:I80"/>
    <mergeCell ref="H82:I84"/>
    <mergeCell ref="H81:I81"/>
    <mergeCell ref="H85:I87"/>
    <mergeCell ref="H88:I88"/>
    <mergeCell ref="J67:J68"/>
    <mergeCell ref="H64:I64"/>
    <mergeCell ref="H67:I68"/>
    <mergeCell ref="H89:I89"/>
    <mergeCell ref="H70:I70"/>
    <mergeCell ref="H73:I73"/>
    <mergeCell ref="J82:J84"/>
    <mergeCell ref="K64:K66"/>
    <mergeCell ref="H25:I25"/>
    <mergeCell ref="F61:F63"/>
    <mergeCell ref="D67:D69"/>
    <mergeCell ref="K67:K69"/>
    <mergeCell ref="E64:E65"/>
    <mergeCell ref="F64:F65"/>
    <mergeCell ref="F67:F68"/>
    <mergeCell ref="E67:E68"/>
    <mergeCell ref="D64:D66"/>
    <mergeCell ref="G67:G68"/>
    <mergeCell ref="H36:I36"/>
    <mergeCell ref="G48:G50"/>
    <mergeCell ref="F42:F44"/>
    <mergeCell ref="F55:F57"/>
    <mergeCell ref="G55:G57"/>
    <mergeCell ref="G61:G63"/>
    <mergeCell ref="H42:I43"/>
    <mergeCell ref="H48:I50"/>
    <mergeCell ref="H61:I6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2009-11-27T09:19:02Z</cp:lastPrinted>
  <dcterms:created xsi:type="dcterms:W3CDTF">2007-11-07T07:59:04Z</dcterms:created>
  <dcterms:modified xsi:type="dcterms:W3CDTF">2009-12-02T14:33:30Z</dcterms:modified>
  <cp:category/>
  <cp:version/>
  <cp:contentType/>
  <cp:contentStatus/>
</cp:coreProperties>
</file>